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8455" windowHeight="14070" activeTab="4"/>
  </bookViews>
  <sheets>
    <sheet name="Tresorerie 2017" sheetId="1" r:id="rId1"/>
    <sheet name="Tresorerie 2018" sheetId="2" r:id="rId2"/>
    <sheet name="Tresorerie 2019" sheetId="3" r:id="rId3"/>
    <sheet name="Tresorerie 2020" sheetId="4" r:id="rId4"/>
    <sheet name="Tresorerie 2021" sheetId="5" r:id="rId5"/>
  </sheets>
  <calcPr calcId="125725"/>
</workbook>
</file>

<file path=xl/calcChain.xml><?xml version="1.0" encoding="utf-8"?>
<calcChain xmlns="http://schemas.openxmlformats.org/spreadsheetml/2006/main">
  <c r="H78" i="5"/>
  <c r="F45"/>
  <c r="F48" s="1"/>
  <c r="F28"/>
  <c r="L45"/>
  <c r="L33"/>
  <c r="L28"/>
  <c r="F44" i="4"/>
  <c r="L44"/>
  <c r="L32"/>
  <c r="L27"/>
  <c r="L47" s="1"/>
  <c r="F27"/>
  <c r="H76"/>
  <c r="H67"/>
  <c r="H78" i="3"/>
  <c r="H70"/>
  <c r="L45"/>
  <c r="F28"/>
  <c r="H115" i="2"/>
  <c r="L46"/>
  <c r="F46"/>
  <c r="F29"/>
  <c r="J16"/>
  <c r="G122" i="1"/>
  <c r="G112"/>
  <c r="K29"/>
  <c r="K49" s="1"/>
  <c r="E29"/>
  <c r="E49" s="1"/>
  <c r="F45" i="3"/>
  <c r="L28"/>
  <c r="H122" i="2"/>
  <c r="L29"/>
  <c r="L51" s="1"/>
  <c r="L48" i="5" l="1"/>
  <c r="F51" s="1"/>
  <c r="H66" s="1"/>
  <c r="H70" s="1"/>
  <c r="F47" i="4"/>
  <c r="F50" s="1"/>
  <c r="L48" i="3"/>
  <c r="F48"/>
  <c r="F51" i="2"/>
  <c r="E52" i="1"/>
  <c r="F51" i="3" l="1"/>
  <c r="F54" i="2"/>
</calcChain>
</file>

<file path=xl/sharedStrings.xml><?xml version="1.0" encoding="utf-8"?>
<sst xmlns="http://schemas.openxmlformats.org/spreadsheetml/2006/main" count="313" uniqueCount="169">
  <si>
    <t>COTISATIONS FNAROPA</t>
  </si>
  <si>
    <t>ASSURANCE</t>
  </si>
  <si>
    <t>TIMBRES</t>
  </si>
  <si>
    <t>DIVERS</t>
  </si>
  <si>
    <t>FRAIS DE BANQUE</t>
  </si>
  <si>
    <t>COTISATIONS</t>
  </si>
  <si>
    <t>DEPENSES</t>
  </si>
  <si>
    <t>RECETTES</t>
  </si>
  <si>
    <t>Galette des rois</t>
  </si>
  <si>
    <t>Assemblée Générale</t>
  </si>
  <si>
    <t>Sortie Gruissan</t>
  </si>
  <si>
    <t>Journée La Bastidelle</t>
  </si>
  <si>
    <t>Journée régionale FNAROPA</t>
  </si>
  <si>
    <t>RESULTAT DE L'EXERCICE</t>
  </si>
  <si>
    <t>TRESORERIE</t>
  </si>
  <si>
    <t>exercice : 2017</t>
  </si>
  <si>
    <t xml:space="preserve"> TOTAL Depenses  courantes-</t>
  </si>
  <si>
    <t xml:space="preserve"> TOTAL  Recettes courantes</t>
  </si>
  <si>
    <t xml:space="preserve"> TOTAL Depenses activités</t>
  </si>
  <si>
    <t xml:space="preserve"> TOTAL Recettes activités</t>
  </si>
  <si>
    <t xml:space="preserve"> TOTAL DEPENSES </t>
  </si>
  <si>
    <t>TOTAL RECETTES</t>
  </si>
  <si>
    <t xml:space="preserve"> DEPENSES  COURANTES</t>
  </si>
  <si>
    <t xml:space="preserve"> RECETTES  COURANTES</t>
  </si>
  <si>
    <t xml:space="preserve"> Cot fédérale</t>
  </si>
  <si>
    <t xml:space="preserve"> Buterfly</t>
  </si>
  <si>
    <t xml:space="preserve"> Chêne vert</t>
  </si>
  <si>
    <t xml:space="preserve"> (105 x 5€ )</t>
  </si>
  <si>
    <t xml:space="preserve"> (109x7€ )</t>
  </si>
  <si>
    <t xml:space="preserve"> (3x6€ )</t>
  </si>
  <si>
    <t xml:space="preserve"> RECETTES ACTIVITES</t>
  </si>
  <si>
    <t xml:space="preserve"> DEPENSES  ACTIVITES</t>
  </si>
  <si>
    <t xml:space="preserve">  contributions  des participants</t>
  </si>
  <si>
    <t xml:space="preserve">  Adhérents  (112 x 25,00 € )</t>
  </si>
  <si>
    <t xml:space="preserve"> Repas Ameria</t>
  </si>
  <si>
    <t xml:space="preserve"> Repas</t>
  </si>
  <si>
    <t>SOLDES BANQUE  AU 31 / 12 / 2016</t>
  </si>
  <si>
    <t>SOLDE DE L'EXERCICE</t>
  </si>
  <si>
    <t>TOTAL</t>
  </si>
  <si>
    <t xml:space="preserve"> SOLDE BANQUE AU 31 / 12 / 2017</t>
  </si>
  <si>
    <t xml:space="preserve">COMPTE          CHEQUE     </t>
  </si>
  <si>
    <t>COMPTE           LIVRET</t>
  </si>
  <si>
    <t xml:space="preserve">COMPTE           LIVRET </t>
  </si>
  <si>
    <t>COMPTE          CHEQUE</t>
  </si>
  <si>
    <t>COMPTE          LIVRET</t>
  </si>
  <si>
    <t xml:space="preserve"> AROPA 82</t>
  </si>
  <si>
    <t xml:space="preserve"> RAPPORT  FINANCIER   Exercice  2017</t>
  </si>
  <si>
    <t>Trésorerie bancaire</t>
  </si>
  <si>
    <t>COTISATIONS 2018 (encaissées en 2017 )</t>
  </si>
  <si>
    <t xml:space="preserve">  AROPA     82  </t>
  </si>
  <si>
    <t>exercice            2018</t>
  </si>
  <si>
    <t>SOLDES BANQUE  AU 31 / 12 / 2017</t>
  </si>
  <si>
    <t xml:space="preserve"> SOLDE BANQUE AU 31 / 12 / 2018</t>
  </si>
  <si>
    <t>exercice            2019</t>
  </si>
  <si>
    <t xml:space="preserve"> SOLDE BANQUE AU 31 / 12 / 2019</t>
  </si>
  <si>
    <t xml:space="preserve"> N - 1</t>
  </si>
  <si>
    <t>N - 2</t>
  </si>
  <si>
    <t>GALETTE ROI   2018 (payée en 2017 )</t>
  </si>
  <si>
    <t xml:space="preserve"> INTERETS</t>
  </si>
  <si>
    <t>JOURNEES LOISIRS</t>
  </si>
  <si>
    <t xml:space="preserve"> RECETTES JOURNEES LOISIRS</t>
  </si>
  <si>
    <t xml:space="preserve"> TOTAL Dépenses journées loisirs</t>
  </si>
  <si>
    <t xml:space="preserve"> TOTAL Recettes journées loisirs</t>
  </si>
  <si>
    <t xml:space="preserve">  A G  ( Repas Ameria  )</t>
  </si>
  <si>
    <t xml:space="preserve">  GRUISSAN    (bus, repas, sortie bateau )</t>
  </si>
  <si>
    <t xml:space="preserve"> LA BASTIDELLE  ( repas ) </t>
  </si>
  <si>
    <t xml:space="preserve">  Journée FNAROPA  (repas )</t>
  </si>
  <si>
    <t xml:space="preserve"> Participation  MUTUALIA</t>
  </si>
  <si>
    <t>RESULTATS  COMPTABLES   2017</t>
  </si>
  <si>
    <t>EXERCICE   :  DU  01  /  01  /  2017  AU  31  /  12  /  2017</t>
  </si>
  <si>
    <t xml:space="preserve">  AROPA  82</t>
  </si>
  <si>
    <t xml:space="preserve">  AROPA  82  </t>
  </si>
  <si>
    <t>( 130 x 25  )</t>
  </si>
  <si>
    <t xml:space="preserve"> (122 x 5€ )</t>
  </si>
  <si>
    <t xml:space="preserve"> (122x7€ )</t>
  </si>
  <si>
    <t xml:space="preserve"> Galette des rois ,repas conseil</t>
  </si>
  <si>
    <t xml:space="preserve"> Journée LAGUIOLE</t>
  </si>
  <si>
    <t xml:space="preserve"> Château Millet</t>
  </si>
  <si>
    <t xml:space="preserve"> Ristourne chêne vert</t>
  </si>
  <si>
    <t xml:space="preserve"> Repas La bastidelle</t>
  </si>
  <si>
    <t>Journée Laguiole  (repas ,bus )</t>
  </si>
  <si>
    <t xml:space="preserve"> Château Millet (repas , bus )</t>
  </si>
  <si>
    <t>journées loisirs</t>
  </si>
  <si>
    <t xml:space="preserve"> RECETTES journées loisirs</t>
  </si>
  <si>
    <t xml:space="preserve"> TTAL recettes journées loisirs</t>
  </si>
  <si>
    <t xml:space="preserve"> Participation MUTUALIA</t>
  </si>
  <si>
    <t>( 109x0,5 )</t>
  </si>
  <si>
    <t>( 122x0,5 )</t>
  </si>
  <si>
    <t>REGULARISATIONS</t>
  </si>
  <si>
    <t xml:space="preserve"> Debut</t>
  </si>
  <si>
    <t xml:space="preserve"> Fin</t>
  </si>
  <si>
    <t xml:space="preserve"> (  -75,00 ; +21,91  )</t>
  </si>
  <si>
    <t>(+680,00;-962,00;+78,00 )</t>
  </si>
  <si>
    <t>Sortie BORDEAUX</t>
  </si>
  <si>
    <t>PARTICIPATION  MUTUALIA</t>
  </si>
  <si>
    <t xml:space="preserve"> MECENAT     SOCOTRAP</t>
  </si>
  <si>
    <t>contribution adherent</t>
  </si>
  <si>
    <t xml:space="preserve"> Bus visites repas )</t>
  </si>
  <si>
    <t xml:space="preserve">Gaillac festival des lanternes </t>
  </si>
  <si>
    <t xml:space="preserve"> (bus visites repas festival des lanternes )</t>
  </si>
  <si>
    <t xml:space="preserve"> Repas </t>
  </si>
  <si>
    <t>Sortie  REVEL</t>
  </si>
  <si>
    <t xml:space="preserve"> TOTAL PARTICIPATIONS  </t>
  </si>
  <si>
    <t xml:space="preserve"> (140 x 5€ )</t>
  </si>
  <si>
    <t xml:space="preserve"> (139x7€ )</t>
  </si>
  <si>
    <t>Régularisation début</t>
  </si>
  <si>
    <t xml:space="preserve"> ( +962,00 -78,00 -680,00 )</t>
  </si>
  <si>
    <t xml:space="preserve"> INTERETS </t>
  </si>
  <si>
    <t xml:space="preserve"> ( 109 x 25 € )</t>
  </si>
  <si>
    <t xml:space="preserve"> ( 1   x  28 € )</t>
  </si>
  <si>
    <t xml:space="preserve"> (  54 x 35 € ) </t>
  </si>
  <si>
    <t>CHEQUE</t>
  </si>
  <si>
    <t xml:space="preserve"> RAPPORT FINANCIER Exercice     2019</t>
  </si>
  <si>
    <t>SOLDE DE L'EXERCICE     : 2019</t>
  </si>
  <si>
    <t xml:space="preserve"> SOLDE BANQUEES AU  : 01 / 01 /  2019  </t>
  </si>
  <si>
    <t>SOLDE BANQUE AU 31 / 12 / 2020</t>
  </si>
  <si>
    <t xml:space="preserve">SOLDE BANQUE   AU     </t>
  </si>
  <si>
    <t xml:space="preserve"> Chêne vert   ristournes</t>
  </si>
  <si>
    <t xml:space="preserve">Repas C A </t>
  </si>
  <si>
    <t>TIMBRES et  fournitures de bureau</t>
  </si>
  <si>
    <t>Fournitures</t>
  </si>
  <si>
    <t>repas CA</t>
  </si>
  <si>
    <t>A G et DIVERS</t>
  </si>
  <si>
    <t xml:space="preserve">A G </t>
  </si>
  <si>
    <t>SOLDE BANQUE AU :</t>
  </si>
  <si>
    <t>RAPPORT  FINANCIER  Exercice   : 2020</t>
  </si>
  <si>
    <t xml:space="preserve"> (152x5 € ) =</t>
  </si>
  <si>
    <t xml:space="preserve"> (162x7 € ) =</t>
  </si>
  <si>
    <t xml:space="preserve"> RESULTAT DE L'EXERCICE</t>
  </si>
  <si>
    <t xml:space="preserve"> ( 109 x 25 € ) =  2725</t>
  </si>
  <si>
    <t xml:space="preserve"> (   55 x 35 € ) </t>
  </si>
  <si>
    <t xml:space="preserve"> (     1 x 30  € ) =        30 </t>
  </si>
  <si>
    <t xml:space="preserve">  Repas                                          120,00 €</t>
  </si>
  <si>
    <t>COMPTE         CHEQUE</t>
  </si>
  <si>
    <t xml:space="preserve">CREANCE FIN </t>
  </si>
  <si>
    <t xml:space="preserve">RAPPORT   FINANCIER  exercice   </t>
  </si>
  <si>
    <t>FNAROPA Subvention developpement</t>
  </si>
  <si>
    <t>DIVERS (repas formation+cadeau )</t>
  </si>
  <si>
    <t>COMPTE           LIVVRET</t>
  </si>
  <si>
    <t xml:space="preserve"> INITIATIVE RETRAITE  82</t>
  </si>
  <si>
    <t xml:space="preserve"> ( 98 x 25 € )</t>
  </si>
  <si>
    <t xml:space="preserve"> ( 62 x 35 € ) </t>
  </si>
  <si>
    <t>sortie CORREZE</t>
  </si>
  <si>
    <t>Folies Fermieres</t>
  </si>
  <si>
    <t xml:space="preserve"> Repas AG  journee adherents</t>
  </si>
  <si>
    <t xml:space="preserve"> Interaropa Cahors</t>
  </si>
  <si>
    <t xml:space="preserve"> Journées Formations régionale</t>
  </si>
  <si>
    <t>( 149 x 5 € )</t>
  </si>
  <si>
    <t>( 149 x 7 € )</t>
  </si>
  <si>
    <t xml:space="preserve"> DIVERS  (petit matériel Sono )</t>
  </si>
  <si>
    <t>Frai de Banque</t>
  </si>
  <si>
    <t xml:space="preserve"> Interaropa CAHORS </t>
  </si>
  <si>
    <t xml:space="preserve">Sortie Corrèze </t>
  </si>
  <si>
    <t xml:space="preserve"> Folies Fermieres</t>
  </si>
  <si>
    <t>Château Millet</t>
  </si>
  <si>
    <t>journées formation régionale</t>
  </si>
  <si>
    <t>Repas Conseil Administration</t>
  </si>
  <si>
    <t xml:space="preserve">  SOLDE BANQUE AU   31/12/2021</t>
  </si>
  <si>
    <t>Dette Fin            (780,00-413,40 )=366,60</t>
  </si>
  <si>
    <t>COURANT</t>
  </si>
  <si>
    <t>LIVRET</t>
  </si>
  <si>
    <t>321/12/2022</t>
  </si>
  <si>
    <t>DISPONIBLE</t>
  </si>
  <si>
    <t xml:space="preserve"> AU  31/12/2021</t>
  </si>
  <si>
    <t xml:space="preserve">  AU  31/12/2022</t>
  </si>
  <si>
    <t>RESULTAT de l'exercice  2022</t>
  </si>
  <si>
    <t>Dettes début</t>
  </si>
  <si>
    <t>Assemblée Générale+journée des adhérents</t>
  </si>
  <si>
    <t>NTERETS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</si>
</sst>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8" formatCode="#,##0.00\ &quot;€&quot;;[Red]\-#,##0.0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10" xfId="0" applyNumberFormat="1" applyBorder="1"/>
    <xf numFmtId="0" fontId="0" fillId="0" borderId="11" xfId="0" applyBorder="1"/>
    <xf numFmtId="2" fontId="0" fillId="0" borderId="0" xfId="0" applyNumberFormat="1" applyBorder="1"/>
    <xf numFmtId="0" fontId="2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0" xfId="0" applyFont="1"/>
    <xf numFmtId="0" fontId="1" fillId="0" borderId="6" xfId="0" applyFont="1" applyBorder="1"/>
    <xf numFmtId="0" fontId="3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0" xfId="0" applyFont="1" applyBorder="1"/>
    <xf numFmtId="0" fontId="2" fillId="0" borderId="10" xfId="0" applyFont="1" applyBorder="1"/>
    <xf numFmtId="0" fontId="2" fillId="0" borderId="0" xfId="0" applyFont="1"/>
    <xf numFmtId="0" fontId="3" fillId="0" borderId="0" xfId="0" applyFont="1"/>
    <xf numFmtId="0" fontId="3" fillId="0" borderId="6" xfId="0" applyFont="1" applyBorder="1"/>
    <xf numFmtId="0" fontId="3" fillId="0" borderId="11" xfId="0" applyFont="1" applyBorder="1"/>
    <xf numFmtId="2" fontId="0" fillId="0" borderId="9" xfId="0" applyNumberFormat="1" applyBorder="1"/>
    <xf numFmtId="2" fontId="3" fillId="0" borderId="11" xfId="0" applyNumberFormat="1" applyFont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10" xfId="0" applyFont="1" applyFill="1" applyBorder="1"/>
    <xf numFmtId="2" fontId="2" fillId="3" borderId="10" xfId="0" applyNumberFormat="1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0" fontId="2" fillId="4" borderId="10" xfId="0" applyFont="1" applyFill="1" applyBorder="1"/>
    <xf numFmtId="2" fontId="2" fillId="4" borderId="10" xfId="0" applyNumberFormat="1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2" borderId="0" xfId="0" applyFont="1" applyFill="1"/>
    <xf numFmtId="2" fontId="3" fillId="2" borderId="10" xfId="0" applyNumberFormat="1" applyFont="1" applyFill="1" applyBorder="1"/>
    <xf numFmtId="0" fontId="0" fillId="6" borderId="0" xfId="0" applyFill="1"/>
    <xf numFmtId="2" fontId="3" fillId="5" borderId="10" xfId="0" applyNumberFormat="1" applyFont="1" applyFill="1" applyBorder="1"/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1" fillId="5" borderId="0" xfId="0" applyNumberFormat="1" applyFont="1" applyFill="1"/>
    <xf numFmtId="2" fontId="7" fillId="2" borderId="0" xfId="0" applyNumberFormat="1" applyFont="1" applyFill="1"/>
    <xf numFmtId="0" fontId="4" fillId="0" borderId="5" xfId="0" applyFont="1" applyBorder="1"/>
    <xf numFmtId="0" fontId="6" fillId="0" borderId="0" xfId="0" applyFont="1" applyBorder="1"/>
    <xf numFmtId="2" fontId="1" fillId="5" borderId="0" xfId="0" applyNumberFormat="1" applyFont="1" applyFill="1" applyBorder="1"/>
    <xf numFmtId="0" fontId="7" fillId="0" borderId="0" xfId="0" applyFont="1" applyBorder="1"/>
    <xf numFmtId="2" fontId="7" fillId="2" borderId="0" xfId="0" applyNumberFormat="1" applyFont="1" applyFill="1" applyBorder="1"/>
    <xf numFmtId="2" fontId="0" fillId="0" borderId="2" xfId="0" applyNumberFormat="1" applyBorder="1"/>
    <xf numFmtId="0" fontId="3" fillId="0" borderId="10" xfId="0" applyFont="1" applyBorder="1"/>
    <xf numFmtId="0" fontId="0" fillId="0" borderId="0" xfId="0" applyFill="1" applyBorder="1"/>
    <xf numFmtId="0" fontId="1" fillId="4" borderId="0" xfId="0" applyFont="1" applyFill="1" applyBorder="1"/>
    <xf numFmtId="2" fontId="1" fillId="4" borderId="10" xfId="0" applyNumberFormat="1" applyFont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0" xfId="0" applyFill="1" applyBorder="1"/>
    <xf numFmtId="0" fontId="2" fillId="6" borderId="4" xfId="0" applyFont="1" applyFill="1" applyBorder="1"/>
    <xf numFmtId="0" fontId="2" fillId="6" borderId="0" xfId="0" applyFont="1" applyFill="1" applyBorder="1"/>
    <xf numFmtId="0" fontId="2" fillId="6" borderId="10" xfId="0" applyFont="1" applyFill="1" applyBorder="1"/>
    <xf numFmtId="0" fontId="2" fillId="0" borderId="5" xfId="0" applyFont="1" applyBorder="1"/>
    <xf numFmtId="0" fontId="1" fillId="4" borderId="4" xfId="0" applyFont="1" applyFill="1" applyBorder="1"/>
    <xf numFmtId="0" fontId="1" fillId="4" borderId="5" xfId="0" applyFont="1" applyFill="1" applyBorder="1"/>
    <xf numFmtId="0" fontId="2" fillId="4" borderId="5" xfId="0" applyFont="1" applyFill="1" applyBorder="1"/>
    <xf numFmtId="0" fontId="8" fillId="0" borderId="0" xfId="0" applyFont="1" applyBorder="1"/>
    <xf numFmtId="0" fontId="9" fillId="0" borderId="0" xfId="0" applyFont="1"/>
    <xf numFmtId="0" fontId="3" fillId="0" borderId="0" xfId="0" applyFont="1" applyBorder="1"/>
    <xf numFmtId="2" fontId="0" fillId="4" borderId="10" xfId="0" applyNumberFormat="1" applyFill="1" applyBorder="1"/>
    <xf numFmtId="2" fontId="2" fillId="2" borderId="10" xfId="0" applyNumberFormat="1" applyFont="1" applyFill="1" applyBorder="1"/>
    <xf numFmtId="2" fontId="0" fillId="6" borderId="10" xfId="0" applyNumberFormat="1" applyFill="1" applyBorder="1"/>
    <xf numFmtId="0" fontId="0" fillId="0" borderId="0" xfId="0" applyFont="1"/>
    <xf numFmtId="2" fontId="1" fillId="6" borderId="0" xfId="0" applyNumberFormat="1" applyFont="1" applyFill="1"/>
    <xf numFmtId="0" fontId="1" fillId="0" borderId="4" xfId="0" applyFont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10" xfId="0" applyFont="1" applyFill="1" applyBorder="1"/>
    <xf numFmtId="0" fontId="2" fillId="2" borderId="10" xfId="0" applyFont="1" applyFill="1" applyBorder="1"/>
    <xf numFmtId="8" fontId="0" fillId="0" borderId="0" xfId="0" applyNumberFormat="1" applyBorder="1"/>
    <xf numFmtId="0" fontId="3" fillId="0" borderId="4" xfId="0" applyFont="1" applyBorder="1"/>
    <xf numFmtId="0" fontId="0" fillId="6" borderId="0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9" xfId="0" applyFont="1" applyFill="1" applyBorder="1"/>
    <xf numFmtId="0" fontId="0" fillId="6" borderId="11" xfId="0" applyFont="1" applyFill="1" applyBorder="1"/>
    <xf numFmtId="2" fontId="1" fillId="5" borderId="10" xfId="0" applyNumberFormat="1" applyFont="1" applyFill="1" applyBorder="1"/>
    <xf numFmtId="2" fontId="7" fillId="2" borderId="12" xfId="0" applyNumberFormat="1" applyFont="1" applyFill="1" applyBorder="1"/>
    <xf numFmtId="0" fontId="0" fillId="0" borderId="13" xfId="0" applyBorder="1"/>
    <xf numFmtId="0" fontId="7" fillId="0" borderId="14" xfId="0" applyFont="1" applyBorder="1"/>
    <xf numFmtId="0" fontId="7" fillId="0" borderId="15" xfId="0" applyFont="1" applyBorder="1"/>
    <xf numFmtId="2" fontId="1" fillId="0" borderId="10" xfId="0" applyNumberFormat="1" applyFont="1" applyBorder="1"/>
    <xf numFmtId="2" fontId="7" fillId="6" borderId="0" xfId="0" applyNumberFormat="1" applyFont="1" applyFill="1"/>
    <xf numFmtId="14" fontId="1" fillId="0" borderId="0" xfId="0" applyNumberFormat="1" applyFont="1"/>
    <xf numFmtId="14" fontId="6" fillId="0" borderId="0" xfId="0" applyNumberFormat="1" applyFont="1"/>
    <xf numFmtId="14" fontId="3" fillId="0" borderId="0" xfId="0" applyNumberFormat="1" applyFont="1"/>
    <xf numFmtId="0" fontId="4" fillId="0" borderId="0" xfId="0" applyFont="1"/>
    <xf numFmtId="2" fontId="2" fillId="0" borderId="10" xfId="0" applyNumberFormat="1" applyFont="1" applyBorder="1"/>
    <xf numFmtId="2" fontId="2" fillId="5" borderId="10" xfId="0" applyNumberFormat="1" applyFont="1" applyFill="1" applyBorder="1"/>
    <xf numFmtId="0" fontId="5" fillId="0" borderId="7" xfId="0" applyFont="1" applyBorder="1"/>
    <xf numFmtId="2" fontId="1" fillId="3" borderId="10" xfId="0" applyNumberFormat="1" applyFont="1" applyFill="1" applyBorder="1"/>
    <xf numFmtId="2" fontId="0" fillId="0" borderId="0" xfId="0" applyNumberFormat="1" applyFill="1" applyBorder="1"/>
    <xf numFmtId="2" fontId="3" fillId="7" borderId="10" xfId="0" applyNumberFormat="1" applyFont="1" applyFill="1" applyBorder="1"/>
    <xf numFmtId="2" fontId="1" fillId="7" borderId="10" xfId="0" applyNumberFormat="1" applyFont="1" applyFill="1" applyBorder="1"/>
    <xf numFmtId="2" fontId="0" fillId="0" borderId="11" xfId="0" applyNumberFormat="1" applyBorder="1"/>
    <xf numFmtId="0" fontId="0" fillId="0" borderId="14" xfId="0" applyBorder="1"/>
    <xf numFmtId="0" fontId="5" fillId="0" borderId="0" xfId="0" applyFont="1" applyBorder="1"/>
    <xf numFmtId="6" fontId="0" fillId="0" borderId="0" xfId="0" applyNumberFormat="1" applyBorder="1"/>
    <xf numFmtId="6" fontId="10" fillId="0" borderId="0" xfId="0" applyNumberFormat="1" applyFont="1" applyBorder="1"/>
    <xf numFmtId="6" fontId="11" fillId="0" borderId="0" xfId="0" applyNumberFormat="1" applyFont="1" applyBorder="1"/>
    <xf numFmtId="0" fontId="3" fillId="0" borderId="9" xfId="0" applyFont="1" applyBorder="1"/>
    <xf numFmtId="14" fontId="2" fillId="0" borderId="0" xfId="0" applyNumberFormat="1" applyFont="1"/>
    <xf numFmtId="2" fontId="3" fillId="0" borderId="9" xfId="0" applyNumberFormat="1" applyFont="1" applyBorder="1"/>
    <xf numFmtId="2" fontId="1" fillId="0" borderId="0" xfId="0" applyNumberFormat="1" applyFont="1"/>
    <xf numFmtId="0" fontId="1" fillId="0" borderId="5" xfId="0" applyFont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6"/>
  <sheetViews>
    <sheetView topLeftCell="A10" workbookViewId="0">
      <selection activeCell="J175" sqref="J175"/>
    </sheetView>
  </sheetViews>
  <sheetFormatPr baseColWidth="10" defaultRowHeight="15"/>
  <sheetData>
    <row r="2" spans="1:11" ht="19.5" thickBot="1">
      <c r="A2" s="27" t="s">
        <v>70</v>
      </c>
    </row>
    <row r="3" spans="1:11">
      <c r="D3" s="1"/>
      <c r="E3" s="2"/>
      <c r="F3" s="2"/>
      <c r="G3" s="2"/>
      <c r="H3" s="2"/>
      <c r="I3" s="3"/>
    </row>
    <row r="4" spans="1:11" ht="23.25">
      <c r="D4" s="4"/>
      <c r="E4" s="24"/>
      <c r="F4" s="24" t="s">
        <v>14</v>
      </c>
      <c r="G4" s="24"/>
      <c r="H4" s="5"/>
      <c r="I4" s="6"/>
    </row>
    <row r="5" spans="1:11" ht="15.75" thickBot="1">
      <c r="D5" s="7"/>
      <c r="E5" s="8"/>
      <c r="F5" s="8" t="s">
        <v>15</v>
      </c>
      <c r="G5" s="8"/>
      <c r="H5" s="8"/>
      <c r="I5" s="9"/>
    </row>
    <row r="7" spans="1:11" ht="15.75" thickBot="1"/>
    <row r="8" spans="1:11">
      <c r="A8" s="1"/>
      <c r="B8" s="2"/>
      <c r="C8" s="2"/>
      <c r="D8" s="3"/>
      <c r="G8" s="1"/>
      <c r="H8" s="2"/>
      <c r="I8" s="2"/>
      <c r="J8" s="3"/>
    </row>
    <row r="9" spans="1:11" ht="19.5" thickBot="1">
      <c r="A9" s="20"/>
      <c r="B9" s="21" t="s">
        <v>6</v>
      </c>
      <c r="C9" s="22"/>
      <c r="D9" s="23"/>
      <c r="E9" s="19"/>
      <c r="F9" s="19"/>
      <c r="G9" s="20"/>
      <c r="H9" s="21" t="s">
        <v>7</v>
      </c>
      <c r="I9" s="22"/>
      <c r="J9" s="9"/>
    </row>
    <row r="10" spans="1:11" ht="15.75" thickBot="1">
      <c r="A10" s="5"/>
      <c r="B10" s="5"/>
      <c r="C10" s="5"/>
      <c r="D10" s="5"/>
      <c r="G10" s="5"/>
      <c r="H10" s="5"/>
      <c r="I10" s="5"/>
      <c r="J10" s="5"/>
    </row>
    <row r="11" spans="1:11">
      <c r="A11" s="1"/>
      <c r="B11" s="2"/>
      <c r="C11" s="2"/>
      <c r="D11" s="2"/>
      <c r="E11" s="10"/>
      <c r="G11" s="1"/>
      <c r="H11" s="2"/>
      <c r="I11" s="2"/>
      <c r="J11" s="2"/>
      <c r="K11" s="10"/>
    </row>
    <row r="12" spans="1:11" ht="15.75">
      <c r="A12" s="15" t="s">
        <v>22</v>
      </c>
      <c r="B12" s="16"/>
      <c r="C12" s="17"/>
      <c r="D12" s="17"/>
      <c r="E12" s="18"/>
      <c r="F12" s="19"/>
      <c r="G12" s="15" t="s">
        <v>23</v>
      </c>
      <c r="H12" s="16"/>
      <c r="I12" s="5"/>
      <c r="J12" s="5"/>
      <c r="K12" s="11"/>
    </row>
    <row r="13" spans="1:11">
      <c r="A13" s="4"/>
      <c r="B13" s="5"/>
      <c r="C13" s="5"/>
      <c r="D13" s="5"/>
      <c r="E13" s="11"/>
      <c r="G13" s="4"/>
      <c r="H13" s="5"/>
      <c r="I13" s="5"/>
      <c r="J13" s="5"/>
      <c r="K13" s="11"/>
    </row>
    <row r="14" spans="1:11">
      <c r="A14" s="4" t="s">
        <v>0</v>
      </c>
      <c r="B14" s="5"/>
      <c r="C14" s="5"/>
      <c r="D14" s="5"/>
      <c r="E14" s="12">
        <v>1306</v>
      </c>
      <c r="G14" s="4" t="s">
        <v>5</v>
      </c>
      <c r="H14" s="5"/>
      <c r="I14" s="5"/>
      <c r="J14" s="5"/>
      <c r="K14" s="12">
        <v>2800</v>
      </c>
    </row>
    <row r="15" spans="1:11">
      <c r="A15" s="4"/>
      <c r="B15" s="5"/>
      <c r="C15" s="5"/>
      <c r="D15" s="5"/>
      <c r="E15" s="11"/>
      <c r="G15" s="4"/>
      <c r="H15" s="5"/>
      <c r="I15" s="5"/>
      <c r="J15" s="5"/>
      <c r="K15" s="11"/>
    </row>
    <row r="16" spans="1:11">
      <c r="A16" s="4" t="s">
        <v>24</v>
      </c>
      <c r="B16" s="5"/>
      <c r="C16" s="5" t="s">
        <v>27</v>
      </c>
      <c r="D16" s="14">
        <v>525</v>
      </c>
      <c r="E16" s="11"/>
      <c r="G16" s="4" t="s">
        <v>33</v>
      </c>
      <c r="H16" s="5"/>
      <c r="I16" s="5"/>
      <c r="J16" s="14">
        <v>2800</v>
      </c>
      <c r="K16" s="12"/>
    </row>
    <row r="17" spans="1:11">
      <c r="A17" s="4" t="s">
        <v>25</v>
      </c>
      <c r="B17" s="5"/>
      <c r="C17" s="5" t="s">
        <v>29</v>
      </c>
      <c r="D17" s="14">
        <v>18</v>
      </c>
      <c r="E17" s="11"/>
      <c r="G17" s="4"/>
      <c r="H17" s="5"/>
      <c r="I17" s="5"/>
      <c r="J17" s="5"/>
      <c r="K17" s="11"/>
    </row>
    <row r="18" spans="1:11">
      <c r="A18" s="4" t="s">
        <v>26</v>
      </c>
      <c r="B18" s="5"/>
      <c r="C18" s="5" t="s">
        <v>28</v>
      </c>
      <c r="D18" s="14">
        <v>763</v>
      </c>
      <c r="E18" s="11"/>
      <c r="G18" s="4"/>
      <c r="H18" s="5"/>
      <c r="I18" s="5"/>
      <c r="J18" s="5"/>
      <c r="K18" s="11"/>
    </row>
    <row r="19" spans="1:11">
      <c r="A19" s="4"/>
      <c r="B19" s="5"/>
      <c r="C19" s="5"/>
      <c r="D19" s="5"/>
      <c r="E19" s="11"/>
      <c r="G19" s="4"/>
      <c r="H19" s="5"/>
      <c r="I19" s="5"/>
      <c r="J19" s="5"/>
      <c r="K19" s="11"/>
    </row>
    <row r="20" spans="1:11">
      <c r="A20" s="4" t="s">
        <v>1</v>
      </c>
      <c r="B20" s="5"/>
      <c r="C20" s="5"/>
      <c r="D20" s="5"/>
      <c r="E20" s="11">
        <v>139.47</v>
      </c>
      <c r="G20" s="4"/>
      <c r="H20" s="5"/>
      <c r="I20" s="5"/>
      <c r="J20" s="5"/>
      <c r="K20" s="11"/>
    </row>
    <row r="21" spans="1:11">
      <c r="A21" s="4"/>
      <c r="B21" s="5"/>
      <c r="C21" s="5"/>
      <c r="D21" s="5"/>
      <c r="E21" s="11"/>
      <c r="G21" s="4"/>
      <c r="H21" s="5"/>
      <c r="I21" s="5"/>
      <c r="J21" s="5"/>
      <c r="K21" s="11"/>
    </row>
    <row r="22" spans="1:11">
      <c r="A22" s="4" t="s">
        <v>2</v>
      </c>
      <c r="B22" s="5"/>
      <c r="C22" s="5"/>
      <c r="D22" s="5"/>
      <c r="E22" s="12">
        <v>262.8</v>
      </c>
      <c r="G22" s="4"/>
      <c r="H22" s="5"/>
      <c r="I22" s="5"/>
      <c r="J22" s="5"/>
      <c r="K22" s="11"/>
    </row>
    <row r="23" spans="1:11">
      <c r="A23" s="4"/>
      <c r="B23" s="5"/>
      <c r="C23" s="5"/>
      <c r="D23" s="5"/>
      <c r="E23" s="11"/>
      <c r="G23" s="4"/>
      <c r="H23" s="5"/>
      <c r="I23" s="5"/>
      <c r="J23" s="5"/>
      <c r="K23" s="11"/>
    </row>
    <row r="24" spans="1:11">
      <c r="A24" s="4" t="s">
        <v>3</v>
      </c>
      <c r="B24" s="5"/>
      <c r="C24" s="5"/>
      <c r="D24" s="5"/>
      <c r="E24" s="12">
        <v>80</v>
      </c>
      <c r="G24" s="4"/>
      <c r="H24" s="5"/>
      <c r="I24" s="5"/>
      <c r="J24" s="5"/>
      <c r="K24" s="11"/>
    </row>
    <row r="25" spans="1:11">
      <c r="A25" s="4"/>
      <c r="B25" s="5"/>
      <c r="C25" s="5"/>
      <c r="D25" s="5"/>
      <c r="E25" s="11"/>
      <c r="G25" s="4"/>
      <c r="H25" s="5"/>
      <c r="I25" s="5"/>
      <c r="J25" s="5"/>
      <c r="K25" s="11"/>
    </row>
    <row r="26" spans="1:11">
      <c r="A26" s="4" t="s">
        <v>4</v>
      </c>
      <c r="B26" s="5"/>
      <c r="C26" s="5"/>
      <c r="D26" s="5"/>
      <c r="E26" s="12">
        <v>5</v>
      </c>
      <c r="G26" s="4" t="s">
        <v>58</v>
      </c>
      <c r="H26" s="5"/>
      <c r="I26" s="5"/>
      <c r="J26" s="5"/>
      <c r="K26" s="11">
        <v>9.57</v>
      </c>
    </row>
    <row r="27" spans="1:11">
      <c r="A27" s="4"/>
      <c r="B27" s="5"/>
      <c r="C27" s="5"/>
      <c r="D27" s="5"/>
      <c r="E27" s="11"/>
      <c r="G27" s="4"/>
      <c r="H27" s="5"/>
      <c r="I27" s="5"/>
      <c r="J27" s="5"/>
      <c r="K27" s="11"/>
    </row>
    <row r="28" spans="1:11">
      <c r="A28" s="4"/>
      <c r="B28" s="5"/>
      <c r="C28" s="5"/>
      <c r="D28" s="5"/>
      <c r="E28" s="11"/>
      <c r="G28" s="4"/>
      <c r="H28" s="5"/>
      <c r="I28" s="5"/>
      <c r="J28" s="5"/>
      <c r="K28" s="11"/>
    </row>
    <row r="29" spans="1:11" ht="15.75">
      <c r="A29" s="32" t="s">
        <v>16</v>
      </c>
      <c r="B29" s="33"/>
      <c r="C29" s="33"/>
      <c r="D29" s="33"/>
      <c r="E29" s="34">
        <f>SUM(E11:E28)</f>
        <v>1793.27</v>
      </c>
      <c r="F29" s="26"/>
      <c r="G29" s="32" t="s">
        <v>17</v>
      </c>
      <c r="H29" s="33"/>
      <c r="I29" s="33"/>
      <c r="J29" s="33"/>
      <c r="K29" s="35">
        <f>SUM(K11:K28)</f>
        <v>2809.57</v>
      </c>
    </row>
    <row r="30" spans="1:11" ht="15.75" thickBot="1">
      <c r="A30" s="7"/>
      <c r="B30" s="8"/>
      <c r="C30" s="8"/>
      <c r="D30" s="8"/>
      <c r="E30" s="13"/>
      <c r="G30" s="7"/>
      <c r="H30" s="8"/>
      <c r="I30" s="8"/>
      <c r="J30" s="8"/>
      <c r="K30" s="13"/>
    </row>
    <row r="31" spans="1:11">
      <c r="A31" s="4"/>
      <c r="B31" s="5"/>
      <c r="C31" s="5"/>
      <c r="D31" s="5"/>
      <c r="E31" s="11"/>
      <c r="G31" s="1"/>
      <c r="H31" s="2"/>
      <c r="I31" s="2"/>
      <c r="J31" s="3"/>
      <c r="K31" s="11"/>
    </row>
    <row r="32" spans="1:11" ht="15.75">
      <c r="A32" s="15" t="s">
        <v>31</v>
      </c>
      <c r="B32" s="16" t="s">
        <v>59</v>
      </c>
      <c r="C32" s="16"/>
      <c r="D32" s="16"/>
      <c r="E32" s="25"/>
      <c r="F32" s="26"/>
      <c r="G32" s="15" t="s">
        <v>60</v>
      </c>
      <c r="H32" s="16"/>
      <c r="I32" s="16"/>
      <c r="J32" s="71"/>
      <c r="K32" s="25"/>
    </row>
    <row r="33" spans="1:11">
      <c r="A33" s="4"/>
      <c r="B33" s="5"/>
      <c r="C33" s="5"/>
      <c r="D33" s="5"/>
      <c r="E33" s="11"/>
      <c r="G33" s="4" t="s">
        <v>32</v>
      </c>
      <c r="H33" s="5"/>
      <c r="I33" s="5"/>
      <c r="J33" s="6"/>
      <c r="K33" s="11"/>
    </row>
    <row r="34" spans="1:11">
      <c r="A34" s="4" t="s">
        <v>8</v>
      </c>
      <c r="B34" s="5"/>
      <c r="C34" s="5"/>
      <c r="D34" s="5"/>
      <c r="E34" s="12">
        <v>98.5</v>
      </c>
      <c r="G34" s="4"/>
      <c r="H34" s="5"/>
      <c r="I34" s="5"/>
      <c r="J34" s="6"/>
      <c r="K34" s="11"/>
    </row>
    <row r="35" spans="1:11">
      <c r="A35" s="4"/>
      <c r="B35" s="5"/>
      <c r="C35" s="5"/>
      <c r="D35" s="5"/>
      <c r="E35" s="11"/>
      <c r="G35" s="4"/>
      <c r="H35" s="5"/>
      <c r="I35" s="5"/>
      <c r="J35" s="6"/>
      <c r="K35" s="11"/>
    </row>
    <row r="36" spans="1:11">
      <c r="A36" s="4" t="s">
        <v>9</v>
      </c>
      <c r="B36" s="5"/>
      <c r="C36" s="5"/>
      <c r="D36" s="5"/>
      <c r="E36" s="12">
        <v>1018.9</v>
      </c>
      <c r="G36" s="4" t="s">
        <v>63</v>
      </c>
      <c r="H36" s="5"/>
      <c r="I36" s="5"/>
      <c r="J36" s="6"/>
      <c r="K36" s="12">
        <v>857</v>
      </c>
    </row>
    <row r="37" spans="1:11">
      <c r="A37" s="4"/>
      <c r="B37" s="5"/>
      <c r="C37" s="5"/>
      <c r="D37" s="5"/>
      <c r="E37" s="11"/>
      <c r="G37" s="4"/>
      <c r="H37" s="5"/>
      <c r="I37" s="5"/>
      <c r="J37" s="6"/>
      <c r="K37" s="12"/>
    </row>
    <row r="38" spans="1:11">
      <c r="A38" s="4" t="s">
        <v>10</v>
      </c>
      <c r="B38" s="5"/>
      <c r="C38" s="5"/>
      <c r="D38" s="5"/>
      <c r="E38" s="12">
        <v>2077</v>
      </c>
      <c r="G38" s="4" t="s">
        <v>64</v>
      </c>
      <c r="H38" s="5"/>
      <c r="I38" s="5"/>
      <c r="J38" s="6"/>
      <c r="K38" s="12">
        <v>2012</v>
      </c>
    </row>
    <row r="39" spans="1:11">
      <c r="A39" s="4"/>
      <c r="B39" s="5"/>
      <c r="C39" s="5"/>
      <c r="D39" s="5"/>
      <c r="E39" s="11"/>
      <c r="G39" s="4"/>
      <c r="H39" s="5"/>
      <c r="I39" s="5"/>
      <c r="J39" s="6"/>
      <c r="K39" s="12"/>
    </row>
    <row r="40" spans="1:11">
      <c r="A40" s="4" t="s">
        <v>11</v>
      </c>
      <c r="B40" s="5"/>
      <c r="C40" s="5"/>
      <c r="D40" s="5"/>
      <c r="E40" s="11">
        <v>1080.1199999999999</v>
      </c>
      <c r="G40" s="4" t="s">
        <v>65</v>
      </c>
      <c r="H40" s="5"/>
      <c r="I40" s="5"/>
      <c r="J40" s="6"/>
      <c r="K40" s="12">
        <v>580</v>
      </c>
    </row>
    <row r="41" spans="1:11">
      <c r="A41" s="4"/>
      <c r="B41" s="5"/>
      <c r="C41" s="5"/>
      <c r="D41" s="5"/>
      <c r="E41" s="11"/>
      <c r="G41" s="4"/>
      <c r="H41" s="5"/>
      <c r="I41" s="5"/>
      <c r="J41" s="6"/>
      <c r="K41" s="12"/>
    </row>
    <row r="42" spans="1:11">
      <c r="A42" s="4" t="s">
        <v>12</v>
      </c>
      <c r="B42" s="5"/>
      <c r="C42" s="5"/>
      <c r="D42" s="5"/>
      <c r="E42" s="11">
        <v>789.13</v>
      </c>
      <c r="G42" s="4" t="s">
        <v>66</v>
      </c>
      <c r="H42" s="5"/>
      <c r="I42" s="5"/>
      <c r="J42" s="6"/>
      <c r="K42" s="12">
        <v>550</v>
      </c>
    </row>
    <row r="43" spans="1:11">
      <c r="A43" s="4"/>
      <c r="B43" s="5"/>
      <c r="C43" s="5"/>
      <c r="D43" s="5"/>
      <c r="E43" s="11"/>
      <c r="G43" s="4"/>
      <c r="H43" s="5"/>
      <c r="I43" s="5"/>
      <c r="J43" s="6"/>
      <c r="K43" s="12"/>
    </row>
    <row r="44" spans="1:11">
      <c r="A44" s="65" t="s">
        <v>61</v>
      </c>
      <c r="B44" s="66"/>
      <c r="C44" s="66"/>
      <c r="D44" s="66"/>
      <c r="E44" s="67">
        <v>5063.6499999999996</v>
      </c>
      <c r="G44" s="72" t="s">
        <v>62</v>
      </c>
      <c r="H44" s="63"/>
      <c r="I44" s="63"/>
      <c r="J44" s="73"/>
      <c r="K44" s="64">
        <v>3999</v>
      </c>
    </row>
    <row r="45" spans="1:11">
      <c r="A45" s="4"/>
      <c r="B45" s="5"/>
      <c r="C45" s="5"/>
      <c r="D45" s="5"/>
      <c r="E45" s="11"/>
      <c r="G45" s="4"/>
      <c r="H45" s="5"/>
      <c r="I45" s="5"/>
      <c r="J45" s="6"/>
      <c r="K45" s="12"/>
    </row>
    <row r="46" spans="1:11" ht="15.75">
      <c r="A46" s="68"/>
      <c r="B46" s="69"/>
      <c r="C46" s="69"/>
      <c r="D46" s="69"/>
      <c r="E46" s="70"/>
      <c r="F46" s="26"/>
      <c r="G46" s="36" t="s">
        <v>67</v>
      </c>
      <c r="H46" s="37"/>
      <c r="I46" s="37"/>
      <c r="J46" s="74"/>
      <c r="K46" s="39">
        <v>800</v>
      </c>
    </row>
    <row r="47" spans="1:11" ht="15.75" thickBot="1">
      <c r="A47" s="4"/>
      <c r="B47" s="5"/>
      <c r="C47" s="5"/>
      <c r="D47" s="5"/>
      <c r="E47" s="11"/>
      <c r="G47" s="7"/>
      <c r="H47" s="8"/>
      <c r="I47" s="8"/>
      <c r="J47" s="9"/>
      <c r="K47" s="12"/>
    </row>
    <row r="48" spans="1:11">
      <c r="A48" s="1"/>
      <c r="B48" s="2"/>
      <c r="C48" s="2"/>
      <c r="D48" s="2"/>
      <c r="E48" s="10"/>
      <c r="G48" s="1"/>
      <c r="H48" s="2"/>
      <c r="I48" s="2"/>
      <c r="J48" s="2"/>
      <c r="K48" s="30"/>
    </row>
    <row r="49" spans="1:11" ht="18.75">
      <c r="A49" s="42" t="s">
        <v>20</v>
      </c>
      <c r="B49" s="43"/>
      <c r="C49" s="43"/>
      <c r="D49" s="43"/>
      <c r="E49" s="44">
        <f>SUM(E29+E44)</f>
        <v>6856.92</v>
      </c>
      <c r="F49" s="45"/>
      <c r="G49" s="42" t="s">
        <v>21</v>
      </c>
      <c r="H49" s="43"/>
      <c r="I49" s="43"/>
      <c r="J49" s="43"/>
      <c r="K49" s="46">
        <f>SUM(K29+K44+K46)</f>
        <v>7608.57</v>
      </c>
    </row>
    <row r="50" spans="1:11" ht="19.5" thickBot="1">
      <c r="A50" s="28"/>
      <c r="B50" s="21"/>
      <c r="C50" s="21"/>
      <c r="D50" s="21"/>
      <c r="E50" s="29"/>
      <c r="F50" s="27"/>
      <c r="G50" s="28"/>
      <c r="H50" s="21"/>
      <c r="I50" s="21"/>
      <c r="J50" s="21"/>
      <c r="K50" s="31"/>
    </row>
    <row r="51" spans="1:11">
      <c r="A51" s="1"/>
      <c r="B51" s="2"/>
      <c r="C51" s="2"/>
      <c r="D51" s="2"/>
      <c r="E51" s="10"/>
      <c r="G51" s="5"/>
      <c r="H51" s="5"/>
      <c r="I51" s="5"/>
      <c r="J51" s="5"/>
      <c r="K51" s="14"/>
    </row>
    <row r="52" spans="1:11" ht="18.75">
      <c r="A52" s="40" t="s">
        <v>13</v>
      </c>
      <c r="B52" s="41"/>
      <c r="C52" s="41"/>
      <c r="D52" s="41"/>
      <c r="E52" s="48">
        <f>SUM(K49-E49)</f>
        <v>751.64999999999964</v>
      </c>
      <c r="G52" s="5"/>
      <c r="H52" s="5"/>
      <c r="I52" s="5"/>
      <c r="J52" s="5"/>
      <c r="K52" s="5"/>
    </row>
    <row r="53" spans="1:11">
      <c r="A53" s="4"/>
      <c r="B53" s="5"/>
      <c r="C53" s="5"/>
      <c r="D53" s="5"/>
      <c r="E53" s="11"/>
      <c r="G53" s="5"/>
      <c r="H53" s="5"/>
      <c r="I53" s="5"/>
      <c r="J53" s="5"/>
      <c r="K53" s="5"/>
    </row>
    <row r="54" spans="1:11" ht="15.75" thickBot="1">
      <c r="A54" s="7"/>
      <c r="B54" s="8"/>
      <c r="C54" s="8"/>
      <c r="D54" s="8"/>
      <c r="E54" s="13"/>
      <c r="G54" s="5"/>
      <c r="H54" s="5"/>
      <c r="I54" s="5"/>
      <c r="J54" s="5"/>
      <c r="K54" s="5"/>
    </row>
    <row r="57" spans="1:11">
      <c r="B57" s="47"/>
    </row>
    <row r="88" spans="1:12" ht="21">
      <c r="A88" s="52" t="s">
        <v>71</v>
      </c>
    </row>
    <row r="91" spans="1:12">
      <c r="A91" s="19"/>
    </row>
    <row r="92" spans="1:12" ht="15.75" thickBot="1"/>
    <row r="93" spans="1:12">
      <c r="B93" s="1"/>
      <c r="C93" s="2"/>
      <c r="D93" s="2"/>
      <c r="E93" s="2"/>
      <c r="F93" s="2"/>
      <c r="G93" s="2"/>
      <c r="H93" s="3"/>
      <c r="I93" s="5"/>
      <c r="J93" s="10"/>
      <c r="K93" s="10"/>
      <c r="L93" s="5"/>
    </row>
    <row r="94" spans="1:12" ht="23.25">
      <c r="B94" s="4"/>
      <c r="C94" s="24" t="s">
        <v>46</v>
      </c>
      <c r="D94" s="24"/>
      <c r="E94" s="24"/>
      <c r="F94" s="24"/>
      <c r="G94" s="24"/>
      <c r="H94" s="55"/>
      <c r="I94" s="5"/>
      <c r="J94" s="11" t="s">
        <v>55</v>
      </c>
      <c r="K94" s="11" t="s">
        <v>56</v>
      </c>
      <c r="L94" s="5"/>
    </row>
    <row r="95" spans="1:12" ht="15.75" thickBot="1">
      <c r="B95" s="7"/>
      <c r="C95" s="8"/>
      <c r="D95" s="8"/>
      <c r="E95" s="8"/>
      <c r="F95" s="8"/>
      <c r="G95" s="8"/>
      <c r="H95" s="9"/>
      <c r="I95" s="5"/>
      <c r="J95" s="13"/>
      <c r="K95" s="13"/>
      <c r="L95" s="5"/>
    </row>
    <row r="97" spans="1:12" ht="18.75">
      <c r="C97" s="50"/>
      <c r="D97" s="50" t="s">
        <v>47</v>
      </c>
      <c r="E97" s="50"/>
      <c r="J97">
        <v>2016</v>
      </c>
      <c r="K97">
        <v>2015</v>
      </c>
    </row>
    <row r="98" spans="1:12" ht="19.5" thickBot="1">
      <c r="F98" s="50"/>
      <c r="G98" s="50"/>
      <c r="I98" s="5"/>
    </row>
    <row r="99" spans="1:12">
      <c r="A99" s="1"/>
      <c r="B99" s="2"/>
      <c r="C99" s="2"/>
      <c r="D99" s="2"/>
      <c r="E99" s="2"/>
      <c r="F99" s="2"/>
      <c r="G99" s="2"/>
      <c r="H99" s="3"/>
      <c r="I99" s="5"/>
      <c r="J99" s="10"/>
      <c r="K99" s="10"/>
      <c r="L99" s="5"/>
    </row>
    <row r="100" spans="1:12" ht="23.25">
      <c r="A100" s="4"/>
      <c r="B100" s="56" t="s">
        <v>36</v>
      </c>
      <c r="C100" s="56"/>
      <c r="D100" s="56"/>
      <c r="E100" s="5"/>
      <c r="F100" s="5"/>
      <c r="G100" s="5"/>
      <c r="H100" s="6"/>
      <c r="I100" s="5"/>
      <c r="J100" s="11"/>
      <c r="K100" s="11"/>
      <c r="L100" s="5"/>
    </row>
    <row r="101" spans="1:12">
      <c r="A101" s="4"/>
      <c r="B101" s="5"/>
      <c r="C101" s="5"/>
      <c r="D101" s="5"/>
      <c r="E101" s="5"/>
      <c r="F101" s="5"/>
      <c r="G101" s="5"/>
      <c r="H101" s="6"/>
      <c r="I101" s="5"/>
      <c r="J101" s="11"/>
      <c r="K101" s="11"/>
      <c r="L101" s="5"/>
    </row>
    <row r="102" spans="1:12">
      <c r="A102" s="4"/>
      <c r="B102" s="5"/>
      <c r="C102" s="5" t="s">
        <v>40</v>
      </c>
      <c r="D102" s="5"/>
      <c r="E102" s="5"/>
      <c r="F102" s="5"/>
      <c r="G102" s="14">
        <v>374.68</v>
      </c>
      <c r="H102" s="6"/>
      <c r="I102" s="5"/>
      <c r="J102" s="11">
        <v>124.7</v>
      </c>
      <c r="K102" s="11">
        <v>1127.8800000000001</v>
      </c>
      <c r="L102" s="5"/>
    </row>
    <row r="103" spans="1:12">
      <c r="A103" s="4"/>
      <c r="B103" s="5"/>
      <c r="C103" s="5"/>
      <c r="D103" s="5"/>
      <c r="E103" s="5"/>
      <c r="F103" s="5"/>
      <c r="G103" s="14"/>
      <c r="H103" s="6"/>
      <c r="I103" s="5"/>
      <c r="J103" s="11"/>
      <c r="K103" s="11"/>
      <c r="L103" s="5"/>
    </row>
    <row r="104" spans="1:12">
      <c r="A104" s="4"/>
      <c r="B104" s="5"/>
      <c r="C104" s="5" t="s">
        <v>41</v>
      </c>
      <c r="D104" s="5"/>
      <c r="E104" s="5"/>
      <c r="F104" s="5"/>
      <c r="G104" s="14">
        <v>2161.0300000000002</v>
      </c>
      <c r="H104" s="6"/>
      <c r="I104" s="5"/>
      <c r="J104" s="11">
        <v>2120.64</v>
      </c>
      <c r="K104" s="11">
        <v>1602.54</v>
      </c>
      <c r="L104" s="5"/>
    </row>
    <row r="105" spans="1:12">
      <c r="A105" s="4"/>
      <c r="B105" s="5"/>
      <c r="C105" s="5"/>
      <c r="D105" s="5"/>
      <c r="E105" s="5"/>
      <c r="F105" s="5"/>
      <c r="G105" s="14"/>
      <c r="H105" s="6"/>
      <c r="I105" s="5"/>
      <c r="J105" s="11"/>
      <c r="K105" s="11"/>
      <c r="L105" s="5"/>
    </row>
    <row r="106" spans="1:12">
      <c r="A106" s="4"/>
      <c r="B106" s="5"/>
      <c r="C106" s="5" t="s">
        <v>42</v>
      </c>
      <c r="D106" s="5"/>
      <c r="E106" s="5"/>
      <c r="F106" s="5"/>
      <c r="G106" s="14">
        <v>21.91</v>
      </c>
      <c r="H106" s="6"/>
      <c r="I106" s="5"/>
      <c r="J106" s="11"/>
      <c r="K106" s="11"/>
      <c r="L106" s="5"/>
    </row>
    <row r="107" spans="1:12">
      <c r="A107" s="4"/>
      <c r="B107" s="5"/>
      <c r="C107" s="5"/>
      <c r="D107" s="5"/>
      <c r="E107" s="5"/>
      <c r="F107" s="5"/>
      <c r="G107" s="14"/>
      <c r="H107" s="6"/>
      <c r="I107" s="5"/>
      <c r="J107" s="11"/>
      <c r="K107" s="11"/>
      <c r="L107" s="5"/>
    </row>
    <row r="108" spans="1:12">
      <c r="A108" s="4"/>
      <c r="B108" s="5"/>
      <c r="C108" s="17" t="s">
        <v>37</v>
      </c>
      <c r="D108" s="17"/>
      <c r="E108" s="17"/>
      <c r="F108" s="17"/>
      <c r="G108" s="57">
        <v>751.65</v>
      </c>
      <c r="H108" s="6"/>
      <c r="I108" s="5"/>
      <c r="J108" s="18">
        <v>312.27999999999997</v>
      </c>
      <c r="K108" s="18">
        <v>-485.08</v>
      </c>
      <c r="L108" s="17"/>
    </row>
    <row r="109" spans="1:12">
      <c r="A109" s="4"/>
      <c r="B109" s="5"/>
      <c r="C109" s="5"/>
      <c r="D109" s="5"/>
      <c r="E109" s="5"/>
      <c r="F109" s="5"/>
      <c r="G109" s="14"/>
      <c r="H109" s="6"/>
      <c r="I109" s="5"/>
      <c r="J109" s="11"/>
      <c r="K109" s="11"/>
      <c r="L109" s="5"/>
    </row>
    <row r="110" spans="1:12">
      <c r="A110" s="4"/>
      <c r="B110" s="5"/>
      <c r="C110" s="5" t="s">
        <v>48</v>
      </c>
      <c r="D110" s="5"/>
      <c r="E110" s="5"/>
      <c r="F110" s="5"/>
      <c r="G110" s="14">
        <v>75</v>
      </c>
      <c r="H110" s="6"/>
      <c r="I110" s="5"/>
      <c r="J110" s="11"/>
      <c r="K110" s="11"/>
      <c r="L110" s="5"/>
    </row>
    <row r="111" spans="1:12">
      <c r="A111" s="4"/>
      <c r="B111" s="5"/>
      <c r="C111" s="62" t="s">
        <v>57</v>
      </c>
      <c r="D111" s="5"/>
      <c r="E111" s="5"/>
      <c r="F111" s="5"/>
      <c r="G111" s="14">
        <v>-26.4</v>
      </c>
      <c r="H111" s="6"/>
      <c r="I111" s="5"/>
      <c r="J111" s="11"/>
      <c r="K111" s="11"/>
      <c r="L111" s="5"/>
    </row>
    <row r="112" spans="1:12" ht="21">
      <c r="A112" s="4"/>
      <c r="B112" s="5"/>
      <c r="C112" s="58" t="s">
        <v>38</v>
      </c>
      <c r="D112" s="58"/>
      <c r="E112" s="58"/>
      <c r="F112" s="58"/>
      <c r="G112" s="59">
        <f>SUM(G101:G111)</f>
        <v>3357.87</v>
      </c>
      <c r="H112" s="6"/>
      <c r="I112" s="5"/>
      <c r="J112" s="61">
        <v>2557.62</v>
      </c>
      <c r="K112" s="61">
        <v>2245.34</v>
      </c>
      <c r="L112" s="77"/>
    </row>
    <row r="113" spans="1:12" ht="15.75" thickBot="1">
      <c r="A113" s="4"/>
      <c r="B113" s="5"/>
      <c r="C113" s="5"/>
      <c r="D113" s="5"/>
      <c r="E113" s="5"/>
      <c r="F113" s="5"/>
      <c r="G113" s="14"/>
      <c r="H113" s="6"/>
      <c r="I113" s="5"/>
      <c r="J113" s="13"/>
      <c r="K113" s="13"/>
      <c r="L113" s="5"/>
    </row>
    <row r="114" spans="1:12">
      <c r="A114" s="1"/>
      <c r="B114" s="2"/>
      <c r="C114" s="2"/>
      <c r="D114" s="2"/>
      <c r="E114" s="2"/>
      <c r="F114" s="2"/>
      <c r="G114" s="60"/>
      <c r="H114" s="3"/>
      <c r="I114" s="5"/>
      <c r="J114" s="10"/>
      <c r="K114" s="10"/>
      <c r="L114" s="5"/>
    </row>
    <row r="115" spans="1:12">
      <c r="A115" s="4"/>
      <c r="B115" s="5"/>
      <c r="C115" s="5"/>
      <c r="D115" s="5"/>
      <c r="E115" s="5"/>
      <c r="F115" s="5"/>
      <c r="G115" s="14"/>
      <c r="H115" s="6"/>
      <c r="I115" s="5"/>
      <c r="J115" s="11"/>
      <c r="K115" s="11"/>
      <c r="L115" s="5"/>
    </row>
    <row r="116" spans="1:12" ht="23.25">
      <c r="A116" s="4"/>
      <c r="B116" s="56" t="s">
        <v>39</v>
      </c>
      <c r="C116" s="56"/>
      <c r="D116" s="56"/>
      <c r="E116" s="56"/>
      <c r="F116" s="5"/>
      <c r="G116" s="14"/>
      <c r="H116" s="6"/>
      <c r="I116" s="5"/>
      <c r="J116" s="11"/>
      <c r="K116" s="11"/>
      <c r="L116" s="5"/>
    </row>
    <row r="117" spans="1:12">
      <c r="A117" s="4"/>
      <c r="B117" s="5"/>
      <c r="C117" s="5"/>
      <c r="D117" s="5"/>
      <c r="E117" s="5"/>
      <c r="F117" s="5"/>
      <c r="G117" s="14"/>
      <c r="H117" s="6"/>
      <c r="I117" s="5"/>
      <c r="J117" s="11"/>
      <c r="K117" s="11"/>
      <c r="L117" s="5"/>
    </row>
    <row r="118" spans="1:12">
      <c r="A118" s="4"/>
      <c r="B118" s="5"/>
      <c r="C118" s="5" t="s">
        <v>43</v>
      </c>
      <c r="D118" s="5"/>
      <c r="E118" s="5"/>
      <c r="F118" s="5"/>
      <c r="G118" s="14">
        <v>665.36</v>
      </c>
      <c r="H118" s="6"/>
      <c r="I118" s="5"/>
      <c r="J118" s="11">
        <v>374.68</v>
      </c>
      <c r="K118" s="11">
        <v>124.7</v>
      </c>
      <c r="L118" s="5"/>
    </row>
    <row r="119" spans="1:12">
      <c r="A119" s="4"/>
      <c r="B119" s="5"/>
      <c r="C119" s="5"/>
      <c r="D119" s="5"/>
      <c r="E119" s="5"/>
      <c r="F119" s="5"/>
      <c r="G119" s="14"/>
      <c r="H119" s="6"/>
      <c r="I119" s="5"/>
      <c r="J119" s="11"/>
      <c r="K119" s="11"/>
      <c r="L119" s="5"/>
    </row>
    <row r="120" spans="1:12">
      <c r="A120" s="4"/>
      <c r="B120" s="5"/>
      <c r="C120" s="5" t="s">
        <v>44</v>
      </c>
      <c r="D120" s="5"/>
      <c r="E120" s="5"/>
      <c r="F120" s="5"/>
      <c r="G120" s="14">
        <v>2692.51</v>
      </c>
      <c r="H120" s="6"/>
      <c r="I120" s="5"/>
      <c r="J120" s="11">
        <v>2182.94</v>
      </c>
      <c r="K120" s="11">
        <v>2120.64</v>
      </c>
      <c r="L120" s="5"/>
    </row>
    <row r="121" spans="1:12">
      <c r="A121" s="4"/>
      <c r="B121" s="5"/>
      <c r="C121" s="5"/>
      <c r="D121" s="5"/>
      <c r="E121" s="5"/>
      <c r="F121" s="5"/>
      <c r="G121" s="14"/>
      <c r="H121" s="6"/>
      <c r="I121" s="5"/>
      <c r="J121" s="11"/>
      <c r="K121" s="11"/>
      <c r="L121" s="5"/>
    </row>
    <row r="122" spans="1:12" ht="21">
      <c r="A122" s="4"/>
      <c r="B122" s="5"/>
      <c r="C122" s="58" t="s">
        <v>38</v>
      </c>
      <c r="D122" s="58"/>
      <c r="E122" s="58"/>
      <c r="F122" s="58"/>
      <c r="G122" s="59">
        <f>SUM(G117:G121)</f>
        <v>3357.8700000000003</v>
      </c>
      <c r="H122" s="6"/>
      <c r="I122" s="5"/>
      <c r="J122" s="61">
        <v>2557.62</v>
      </c>
      <c r="K122" s="61">
        <v>2245.34</v>
      </c>
      <c r="L122" s="77"/>
    </row>
    <row r="123" spans="1:12">
      <c r="A123" s="4"/>
      <c r="B123" s="5"/>
      <c r="C123" s="5"/>
      <c r="D123" s="5"/>
      <c r="E123" s="5"/>
      <c r="F123" s="5"/>
      <c r="G123" s="5"/>
      <c r="H123" s="6"/>
      <c r="I123" s="5"/>
      <c r="J123" s="11"/>
      <c r="K123" s="11"/>
      <c r="L123" s="5"/>
    </row>
    <row r="124" spans="1:12">
      <c r="A124" s="4"/>
      <c r="B124" s="5"/>
      <c r="C124" s="5"/>
      <c r="D124" s="5"/>
      <c r="E124" s="5"/>
      <c r="F124" s="5"/>
      <c r="G124" s="5"/>
      <c r="H124" s="6"/>
      <c r="I124" s="5"/>
      <c r="J124" s="11"/>
      <c r="K124" s="11"/>
      <c r="L124" s="5"/>
    </row>
    <row r="125" spans="1:12" ht="15.75" thickBot="1">
      <c r="A125" s="7"/>
      <c r="B125" s="8"/>
      <c r="C125" s="8"/>
      <c r="D125" s="8"/>
      <c r="E125" s="8"/>
      <c r="F125" s="8"/>
      <c r="G125" s="8"/>
      <c r="H125" s="9"/>
      <c r="I125" s="5"/>
      <c r="J125" s="13"/>
      <c r="K125" s="13"/>
      <c r="L125" s="5"/>
    </row>
    <row r="126" spans="1:12">
      <c r="I126" s="5"/>
    </row>
    <row r="127" spans="1:12">
      <c r="I127" s="5"/>
    </row>
    <row r="152" spans="2:10" ht="21">
      <c r="B152" s="52" t="s">
        <v>70</v>
      </c>
    </row>
    <row r="159" spans="2:10">
      <c r="C159" s="5"/>
      <c r="D159" s="5"/>
      <c r="E159" s="5"/>
      <c r="F159" s="5"/>
      <c r="G159" s="5"/>
      <c r="H159" s="5"/>
      <c r="I159" s="5"/>
      <c r="J159" s="5"/>
    </row>
    <row r="160" spans="2:10">
      <c r="C160" s="5"/>
      <c r="D160" s="5"/>
      <c r="E160" s="5"/>
      <c r="F160" s="5"/>
      <c r="G160" s="5"/>
      <c r="H160" s="5"/>
      <c r="I160" s="5"/>
      <c r="J160" s="5"/>
    </row>
    <row r="161" spans="3:10" ht="31.5">
      <c r="C161" s="5"/>
      <c r="D161" s="75"/>
      <c r="E161" s="75"/>
      <c r="F161" s="75"/>
      <c r="G161" s="75"/>
      <c r="H161" s="17"/>
      <c r="I161" s="17"/>
      <c r="J161" s="5"/>
    </row>
    <row r="162" spans="3:10">
      <c r="C162" s="5"/>
      <c r="D162" s="5"/>
      <c r="E162" s="5"/>
      <c r="F162" s="5"/>
      <c r="G162" s="5"/>
      <c r="H162" s="5"/>
      <c r="I162" s="5"/>
      <c r="J162" s="5"/>
    </row>
    <row r="163" spans="3:10">
      <c r="C163" s="5"/>
      <c r="D163" s="5"/>
      <c r="E163" s="5"/>
      <c r="F163" s="5"/>
      <c r="G163" s="5"/>
      <c r="H163" s="5"/>
      <c r="I163" s="5"/>
      <c r="J163" s="5"/>
    </row>
    <row r="166" spans="3:10" ht="18.75">
      <c r="D166" s="50"/>
    </row>
    <row r="178" spans="1:10" ht="15.75" thickBot="1"/>
    <row r="179" spans="1:10">
      <c r="C179" s="1"/>
      <c r="D179" s="2"/>
      <c r="E179" s="2"/>
      <c r="F179" s="2"/>
      <c r="G179" s="2"/>
      <c r="H179" s="2"/>
      <c r="I179" s="2"/>
      <c r="J179" s="3"/>
    </row>
    <row r="180" spans="1:10">
      <c r="C180" s="4"/>
      <c r="D180" s="5"/>
      <c r="E180" s="5"/>
      <c r="F180" s="5"/>
      <c r="G180" s="5"/>
      <c r="H180" s="5"/>
      <c r="I180" s="5"/>
      <c r="J180" s="6"/>
    </row>
    <row r="181" spans="1:10" ht="31.5">
      <c r="C181" s="4"/>
      <c r="D181" s="75" t="s">
        <v>68</v>
      </c>
      <c r="E181" s="75"/>
      <c r="F181" s="75"/>
      <c r="G181" s="75"/>
      <c r="H181" s="17"/>
      <c r="I181" s="17"/>
      <c r="J181" s="6"/>
    </row>
    <row r="182" spans="1:10" ht="26.25">
      <c r="A182" s="76"/>
      <c r="C182" s="4"/>
      <c r="D182" s="5"/>
      <c r="E182" s="5"/>
      <c r="F182" s="5"/>
      <c r="G182" s="5"/>
      <c r="H182" s="5"/>
      <c r="I182" s="5"/>
      <c r="J182" s="6"/>
    </row>
    <row r="183" spans="1:10" ht="15.75" thickBot="1">
      <c r="C183" s="7"/>
      <c r="D183" s="8"/>
      <c r="E183" s="8"/>
      <c r="F183" s="8"/>
      <c r="G183" s="8"/>
      <c r="H183" s="8"/>
      <c r="I183" s="8"/>
      <c r="J183" s="9"/>
    </row>
    <row r="186" spans="1:10" ht="18.75">
      <c r="D186" s="50" t="s">
        <v>69</v>
      </c>
    </row>
    <row r="189" spans="1:10">
      <c r="J189" s="5"/>
    </row>
    <row r="190" spans="1:10">
      <c r="J190" s="5"/>
    </row>
    <row r="191" spans="1:10">
      <c r="J191" s="5"/>
    </row>
    <row r="192" spans="1:10">
      <c r="J192" s="5"/>
    </row>
    <row r="193" spans="4:10">
      <c r="J193" s="5"/>
    </row>
    <row r="196" spans="4:10" ht="18.75">
      <c r="D196" s="50"/>
    </row>
  </sheetData>
  <pageMargins left="0.7" right="0.7" top="0.75" bottom="0.75" header="0.3" footer="0.3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122"/>
  <sheetViews>
    <sheetView workbookViewId="0">
      <selection activeCell="F121" sqref="F121"/>
    </sheetView>
  </sheetViews>
  <sheetFormatPr baseColWidth="10" defaultRowHeight="15"/>
  <sheetData>
    <row r="2" spans="1:12" ht="19.5" thickBot="1">
      <c r="A2" s="27" t="s">
        <v>49</v>
      </c>
      <c r="B2" s="27"/>
    </row>
    <row r="3" spans="1:12">
      <c r="E3" s="1"/>
      <c r="F3" s="2"/>
      <c r="G3" s="2"/>
      <c r="H3" s="2"/>
      <c r="I3" s="2"/>
      <c r="J3" s="3"/>
    </row>
    <row r="4" spans="1:12" ht="23.25">
      <c r="E4" s="4"/>
      <c r="F4" s="24"/>
      <c r="G4" s="24" t="s">
        <v>14</v>
      </c>
      <c r="H4" s="24"/>
      <c r="I4" s="5"/>
      <c r="J4" s="6"/>
    </row>
    <row r="5" spans="1:12" ht="15.75" thickBot="1">
      <c r="E5" s="7"/>
      <c r="F5" s="8"/>
      <c r="G5" s="8" t="s">
        <v>50</v>
      </c>
      <c r="H5" s="8"/>
      <c r="I5" s="8"/>
      <c r="J5" s="9"/>
    </row>
    <row r="7" spans="1:12" ht="15.75" thickBot="1"/>
    <row r="8" spans="1:12">
      <c r="B8" s="1"/>
      <c r="C8" s="2"/>
      <c r="D8" s="2"/>
      <c r="E8" s="3"/>
      <c r="H8" s="1"/>
      <c r="I8" s="2"/>
      <c r="J8" s="2"/>
      <c r="K8" s="3"/>
    </row>
    <row r="9" spans="1:12" ht="19.5" thickBot="1">
      <c r="B9" s="20"/>
      <c r="C9" s="21" t="s">
        <v>6</v>
      </c>
      <c r="D9" s="22"/>
      <c r="E9" s="23"/>
      <c r="F9" s="19"/>
      <c r="G9" s="19"/>
      <c r="H9" s="20"/>
      <c r="I9" s="21" t="s">
        <v>7</v>
      </c>
      <c r="J9" s="22"/>
      <c r="K9" s="9"/>
    </row>
    <row r="10" spans="1:12" ht="15.75" thickBot="1">
      <c r="B10" s="5"/>
      <c r="C10" s="5"/>
      <c r="D10" s="5"/>
      <c r="E10" s="5"/>
      <c r="H10" s="5"/>
      <c r="I10" s="5"/>
      <c r="J10" s="5"/>
      <c r="K10" s="5"/>
    </row>
    <row r="11" spans="1:12">
      <c r="B11" s="1"/>
      <c r="C11" s="2"/>
      <c r="D11" s="2"/>
      <c r="E11" s="2"/>
      <c r="F11" s="10"/>
      <c r="H11" s="1"/>
      <c r="I11" s="2"/>
      <c r="J11" s="2"/>
      <c r="K11" s="2"/>
      <c r="L11" s="10"/>
    </row>
    <row r="12" spans="1:12" ht="15.75">
      <c r="B12" s="15" t="s">
        <v>22</v>
      </c>
      <c r="C12" s="16"/>
      <c r="D12" s="17"/>
      <c r="E12" s="17"/>
      <c r="F12" s="18"/>
      <c r="G12" s="19"/>
      <c r="H12" s="15" t="s">
        <v>23</v>
      </c>
      <c r="I12" s="16"/>
      <c r="J12" s="5"/>
      <c r="K12" s="5"/>
      <c r="L12" s="11"/>
    </row>
    <row r="13" spans="1:12">
      <c r="B13" s="4"/>
      <c r="C13" s="5"/>
      <c r="D13" s="5"/>
      <c r="E13" s="5"/>
      <c r="F13" s="11"/>
      <c r="H13" s="4"/>
      <c r="I13" s="5"/>
      <c r="J13" s="5"/>
      <c r="K13" s="5"/>
      <c r="L13" s="11"/>
    </row>
    <row r="14" spans="1:12">
      <c r="B14" s="4" t="s">
        <v>0</v>
      </c>
      <c r="C14" s="5"/>
      <c r="D14" s="5"/>
      <c r="E14" s="5"/>
      <c r="F14" s="12">
        <v>1464</v>
      </c>
      <c r="H14" s="4" t="s">
        <v>5</v>
      </c>
      <c r="I14" s="5"/>
      <c r="J14" s="5"/>
      <c r="K14" s="5"/>
      <c r="L14" s="12">
        <v>3250</v>
      </c>
    </row>
    <row r="15" spans="1:12">
      <c r="B15" s="4"/>
      <c r="C15" s="5"/>
      <c r="D15" s="5"/>
      <c r="E15" s="5"/>
      <c r="F15" s="11"/>
      <c r="H15" s="4"/>
      <c r="I15" s="5"/>
      <c r="J15" s="5"/>
      <c r="K15" s="5"/>
      <c r="L15" s="11"/>
    </row>
    <row r="16" spans="1:12">
      <c r="B16" s="4" t="s">
        <v>24</v>
      </c>
      <c r="C16" s="5"/>
      <c r="D16" s="5" t="s">
        <v>73</v>
      </c>
      <c r="E16" s="14">
        <v>610</v>
      </c>
      <c r="F16" s="11"/>
      <c r="H16" s="4" t="s">
        <v>33</v>
      </c>
      <c r="I16" s="5" t="s">
        <v>72</v>
      </c>
      <c r="J16" s="14">
        <f xml:space="preserve">  3250</f>
        <v>3250</v>
      </c>
      <c r="K16" s="14"/>
      <c r="L16" s="12"/>
    </row>
    <row r="17" spans="2:12">
      <c r="B17" s="4"/>
      <c r="C17" s="5"/>
      <c r="D17" s="5"/>
      <c r="E17" s="14"/>
      <c r="F17" s="11"/>
      <c r="H17" s="4"/>
      <c r="I17" s="5"/>
      <c r="J17" s="5"/>
      <c r="K17" s="5"/>
      <c r="L17" s="11"/>
    </row>
    <row r="18" spans="2:12">
      <c r="B18" s="4" t="s">
        <v>26</v>
      </c>
      <c r="C18" s="5"/>
      <c r="D18" s="5" t="s">
        <v>74</v>
      </c>
      <c r="E18" s="14">
        <v>854</v>
      </c>
      <c r="F18" s="11"/>
      <c r="H18" s="4" t="s">
        <v>78</v>
      </c>
      <c r="I18" s="5"/>
      <c r="J18" s="5"/>
      <c r="K18" s="5"/>
      <c r="L18" s="12">
        <v>115.5</v>
      </c>
    </row>
    <row r="19" spans="2:12">
      <c r="B19" s="4"/>
      <c r="C19" s="5"/>
      <c r="D19" s="5"/>
      <c r="E19" s="5"/>
      <c r="F19" s="11"/>
      <c r="H19" s="4">
        <v>2017</v>
      </c>
      <c r="I19" s="5" t="s">
        <v>86</v>
      </c>
      <c r="J19" s="14">
        <v>54.5</v>
      </c>
      <c r="K19" s="5"/>
      <c r="L19" s="11"/>
    </row>
    <row r="20" spans="2:12">
      <c r="B20" s="4" t="s">
        <v>1</v>
      </c>
      <c r="C20" s="5"/>
      <c r="D20" s="5"/>
      <c r="E20" s="5"/>
      <c r="F20" s="11">
        <v>137.55000000000001</v>
      </c>
      <c r="H20" s="4"/>
      <c r="I20" s="5"/>
      <c r="J20" s="5"/>
      <c r="K20" s="5"/>
      <c r="L20" s="12"/>
    </row>
    <row r="21" spans="2:12">
      <c r="B21" s="4"/>
      <c r="C21" s="5"/>
      <c r="D21" s="5"/>
      <c r="E21" s="5"/>
      <c r="F21" s="11"/>
      <c r="H21" s="4">
        <v>2018</v>
      </c>
      <c r="I21" s="5" t="s">
        <v>87</v>
      </c>
      <c r="J21" s="14">
        <v>61</v>
      </c>
      <c r="K21" s="5"/>
      <c r="L21" s="11"/>
    </row>
    <row r="22" spans="2:12">
      <c r="B22" s="4" t="s">
        <v>2</v>
      </c>
      <c r="C22" s="5"/>
      <c r="D22" s="5"/>
      <c r="E22" s="5"/>
      <c r="F22" s="12">
        <v>237</v>
      </c>
      <c r="H22" s="4"/>
      <c r="I22" s="5"/>
      <c r="J22" s="5"/>
      <c r="K22" s="5"/>
      <c r="L22" s="11"/>
    </row>
    <row r="23" spans="2:12">
      <c r="B23" s="4"/>
      <c r="C23" s="5"/>
      <c r="D23" s="5"/>
      <c r="E23" s="5"/>
      <c r="F23" s="11"/>
      <c r="H23" s="4"/>
      <c r="I23" s="5"/>
      <c r="J23" s="5"/>
      <c r="K23" s="5"/>
      <c r="L23" s="11"/>
    </row>
    <row r="24" spans="2:12">
      <c r="B24" s="4" t="s">
        <v>3</v>
      </c>
      <c r="C24" s="5"/>
      <c r="D24" s="5"/>
      <c r="E24" s="5"/>
      <c r="F24" s="12">
        <v>30</v>
      </c>
      <c r="H24" s="4"/>
      <c r="I24" s="5"/>
      <c r="J24" s="5"/>
      <c r="K24" s="5"/>
      <c r="L24" s="11"/>
    </row>
    <row r="25" spans="2:12">
      <c r="B25" s="4"/>
      <c r="C25" s="5"/>
      <c r="D25" s="5"/>
      <c r="E25" s="5"/>
      <c r="F25" s="11"/>
      <c r="H25" s="4"/>
      <c r="I25" s="5"/>
      <c r="J25" s="5"/>
      <c r="K25" s="5"/>
      <c r="L25" s="11"/>
    </row>
    <row r="26" spans="2:12">
      <c r="B26" s="4" t="s">
        <v>4</v>
      </c>
      <c r="C26" s="5"/>
      <c r="D26" s="5"/>
      <c r="E26" s="5"/>
      <c r="F26" s="12"/>
      <c r="H26" s="4" t="s">
        <v>58</v>
      </c>
      <c r="I26" s="5"/>
      <c r="J26" s="5"/>
      <c r="K26" s="5"/>
      <c r="L26" s="11">
        <v>6.83</v>
      </c>
    </row>
    <row r="27" spans="2:12">
      <c r="B27" s="4"/>
      <c r="C27" s="5"/>
      <c r="D27" s="5"/>
      <c r="E27" s="5"/>
      <c r="F27" s="11"/>
      <c r="H27" s="4"/>
      <c r="I27" s="5"/>
      <c r="J27" s="5"/>
      <c r="K27" s="5"/>
      <c r="L27" s="11"/>
    </row>
    <row r="28" spans="2:12">
      <c r="B28" s="4"/>
      <c r="C28" s="5"/>
      <c r="D28" s="5"/>
      <c r="E28" s="5"/>
      <c r="F28" s="11"/>
      <c r="H28" s="4"/>
      <c r="I28" s="5"/>
      <c r="J28" s="5"/>
      <c r="K28" s="5"/>
      <c r="L28" s="11"/>
    </row>
    <row r="29" spans="2:12" ht="15.75">
      <c r="B29" s="32" t="s">
        <v>16</v>
      </c>
      <c r="C29" s="33"/>
      <c r="D29" s="33"/>
      <c r="E29" s="33"/>
      <c r="F29" s="34">
        <f>SUM(F13:F28)</f>
        <v>1868.55</v>
      </c>
      <c r="G29" s="26"/>
      <c r="H29" s="32" t="s">
        <v>17</v>
      </c>
      <c r="I29" s="33"/>
      <c r="J29" s="33"/>
      <c r="K29" s="33"/>
      <c r="L29" s="35">
        <f>SUM(L11:L28)</f>
        <v>3372.33</v>
      </c>
    </row>
    <row r="30" spans="2:12" ht="15.75" thickBot="1">
      <c r="B30" s="7"/>
      <c r="C30" s="8"/>
      <c r="D30" s="8"/>
      <c r="E30" s="8"/>
      <c r="F30" s="13"/>
      <c r="H30" s="7"/>
      <c r="I30" s="8"/>
      <c r="J30" s="8"/>
      <c r="K30" s="8"/>
      <c r="L30" s="13"/>
    </row>
    <row r="31" spans="2:12">
      <c r="B31" s="4"/>
      <c r="C31" s="5"/>
      <c r="D31" s="5"/>
      <c r="E31" s="5"/>
      <c r="F31" s="11"/>
      <c r="H31" s="4"/>
      <c r="I31" s="5"/>
      <c r="J31" s="5"/>
      <c r="K31" s="5"/>
      <c r="L31" s="11"/>
    </row>
    <row r="32" spans="2:12" ht="15.75">
      <c r="B32" s="15" t="s">
        <v>31</v>
      </c>
      <c r="C32" s="16" t="s">
        <v>82</v>
      </c>
      <c r="D32" s="16"/>
      <c r="E32" s="16"/>
      <c r="F32" s="25"/>
      <c r="G32" s="26"/>
      <c r="H32" s="15" t="s">
        <v>83</v>
      </c>
      <c r="I32" s="16"/>
      <c r="J32" s="16"/>
      <c r="K32" s="16"/>
      <c r="L32" s="25"/>
    </row>
    <row r="33" spans="2:12">
      <c r="B33" s="4"/>
      <c r="C33" s="5"/>
      <c r="D33" s="5"/>
      <c r="E33" s="5"/>
      <c r="F33" s="11"/>
      <c r="H33" s="4" t="s">
        <v>32</v>
      </c>
      <c r="I33" s="5"/>
      <c r="J33" s="5"/>
      <c r="K33" s="5"/>
      <c r="L33" s="11"/>
    </row>
    <row r="34" spans="2:12">
      <c r="B34" s="4" t="s">
        <v>75</v>
      </c>
      <c r="C34" s="5"/>
      <c r="D34" s="5"/>
      <c r="E34" s="5"/>
      <c r="F34" s="12">
        <v>350.46</v>
      </c>
      <c r="H34" s="4"/>
      <c r="I34" s="5"/>
      <c r="J34" s="5"/>
      <c r="K34" s="5"/>
      <c r="L34" s="11"/>
    </row>
    <row r="35" spans="2:12">
      <c r="B35" s="4"/>
      <c r="C35" s="5"/>
      <c r="D35" s="5"/>
      <c r="E35" s="5"/>
      <c r="F35" s="12"/>
      <c r="H35" s="4"/>
      <c r="I35" s="5"/>
      <c r="J35" s="5"/>
      <c r="K35" s="5"/>
      <c r="L35" s="11"/>
    </row>
    <row r="36" spans="2:12">
      <c r="B36" s="4" t="s">
        <v>9</v>
      </c>
      <c r="C36" s="5"/>
      <c r="D36" s="5"/>
      <c r="E36" s="5"/>
      <c r="F36" s="12">
        <v>1116.25</v>
      </c>
      <c r="H36" s="4" t="s">
        <v>34</v>
      </c>
      <c r="I36" s="5"/>
      <c r="J36" s="5"/>
      <c r="K36" s="5"/>
      <c r="L36" s="12">
        <v>968</v>
      </c>
    </row>
    <row r="37" spans="2:12">
      <c r="B37" s="4"/>
      <c r="C37" s="5"/>
      <c r="D37" s="5"/>
      <c r="E37" s="5"/>
      <c r="F37" s="12"/>
      <c r="H37" s="4"/>
      <c r="I37" s="5"/>
      <c r="J37" s="5"/>
      <c r="K37" s="5"/>
      <c r="L37" s="12"/>
    </row>
    <row r="38" spans="2:12">
      <c r="B38" s="4" t="s">
        <v>76</v>
      </c>
      <c r="C38" s="5"/>
      <c r="D38" s="5"/>
      <c r="E38" s="5"/>
      <c r="F38" s="12">
        <v>1654</v>
      </c>
      <c r="H38" s="4" t="s">
        <v>80</v>
      </c>
      <c r="I38" s="5"/>
      <c r="J38" s="5"/>
      <c r="K38" s="5"/>
      <c r="L38" s="12">
        <v>1516</v>
      </c>
    </row>
    <row r="39" spans="2:12">
      <c r="B39" s="4"/>
      <c r="C39" s="5"/>
      <c r="D39" s="5"/>
      <c r="E39" s="5"/>
      <c r="F39" s="12"/>
      <c r="H39" s="4"/>
      <c r="I39" s="5"/>
      <c r="J39" s="5"/>
      <c r="K39" s="5"/>
      <c r="L39" s="12"/>
    </row>
    <row r="40" spans="2:12">
      <c r="B40" s="4" t="s">
        <v>11</v>
      </c>
      <c r="C40" s="5"/>
      <c r="D40" s="5"/>
      <c r="E40" s="5"/>
      <c r="F40" s="12">
        <v>1261.2</v>
      </c>
      <c r="H40" s="4" t="s">
        <v>79</v>
      </c>
      <c r="I40" s="5"/>
      <c r="J40" s="5"/>
      <c r="K40" s="5"/>
      <c r="L40" s="12">
        <v>805</v>
      </c>
    </row>
    <row r="41" spans="2:12">
      <c r="B41" s="4"/>
      <c r="C41" s="5"/>
      <c r="D41" s="5"/>
      <c r="E41" s="5"/>
      <c r="F41" s="12"/>
      <c r="H41" s="4"/>
      <c r="I41" s="5"/>
      <c r="J41" s="5"/>
      <c r="K41" s="5"/>
      <c r="L41" s="12"/>
    </row>
    <row r="42" spans="2:12">
      <c r="B42" s="4" t="s">
        <v>12</v>
      </c>
      <c r="C42" s="5"/>
      <c r="D42" s="5"/>
      <c r="E42" s="5"/>
      <c r="F42" s="12">
        <v>713.35</v>
      </c>
      <c r="H42" s="4" t="s">
        <v>35</v>
      </c>
      <c r="I42" s="5"/>
      <c r="J42" s="5"/>
      <c r="K42" s="5"/>
      <c r="L42" s="12">
        <v>620</v>
      </c>
    </row>
    <row r="43" spans="2:12">
      <c r="B43" s="4"/>
      <c r="C43" s="5"/>
      <c r="D43" s="5"/>
      <c r="E43" s="5"/>
      <c r="F43" s="12"/>
      <c r="H43" s="4"/>
      <c r="I43" s="5"/>
      <c r="J43" s="5"/>
      <c r="K43" s="5"/>
      <c r="L43" s="12"/>
    </row>
    <row r="44" spans="2:12">
      <c r="B44" s="4" t="s">
        <v>77</v>
      </c>
      <c r="C44" s="5"/>
      <c r="D44" s="5"/>
      <c r="E44" s="5"/>
      <c r="F44" s="12">
        <v>1816</v>
      </c>
      <c r="H44" s="4" t="s">
        <v>81</v>
      </c>
      <c r="I44" s="5"/>
      <c r="J44" s="5"/>
      <c r="K44" s="5"/>
      <c r="L44" s="12">
        <v>1835</v>
      </c>
    </row>
    <row r="45" spans="2:12">
      <c r="B45" s="4"/>
      <c r="C45" s="5"/>
      <c r="D45" s="5"/>
      <c r="E45" s="5"/>
      <c r="F45" s="12"/>
      <c r="H45" s="4"/>
      <c r="I45" s="5"/>
      <c r="J45" s="5"/>
      <c r="K45" s="5"/>
      <c r="L45" s="12"/>
    </row>
    <row r="46" spans="2:12" ht="15.75">
      <c r="B46" s="36" t="s">
        <v>18</v>
      </c>
      <c r="C46" s="37"/>
      <c r="D46" s="37"/>
      <c r="E46" s="37"/>
      <c r="F46" s="78">
        <f>SUM(F31:F45)</f>
        <v>6911.26</v>
      </c>
      <c r="H46" s="36" t="s">
        <v>84</v>
      </c>
      <c r="I46" s="37"/>
      <c r="J46" s="37"/>
      <c r="K46" s="37"/>
      <c r="L46" s="39">
        <f>SUM(L31:L45 )</f>
        <v>5744</v>
      </c>
    </row>
    <row r="47" spans="2:12">
      <c r="B47" s="4"/>
      <c r="C47" s="5"/>
      <c r="D47" s="5"/>
      <c r="E47" s="5"/>
      <c r="F47" s="12"/>
      <c r="H47" s="4"/>
      <c r="I47" s="5"/>
      <c r="J47" s="5"/>
      <c r="K47" s="5"/>
      <c r="L47" s="12"/>
    </row>
    <row r="48" spans="2:12" ht="15.75">
      <c r="B48" s="68"/>
      <c r="C48" s="69"/>
      <c r="D48" s="69"/>
      <c r="E48" s="69"/>
      <c r="F48" s="80"/>
      <c r="G48" s="26"/>
      <c r="H48" s="36" t="s">
        <v>85</v>
      </c>
      <c r="I48" s="37"/>
      <c r="J48" s="37"/>
      <c r="K48" s="37"/>
      <c r="L48" s="39">
        <v>1000</v>
      </c>
    </row>
    <row r="49" spans="2:12" ht="15.75" thickBot="1">
      <c r="B49" s="4"/>
      <c r="C49" s="5"/>
      <c r="D49" s="5"/>
      <c r="E49" s="5"/>
      <c r="F49" s="11"/>
      <c r="H49" s="4"/>
      <c r="I49" s="5"/>
      <c r="J49" s="5"/>
      <c r="K49" s="5"/>
      <c r="L49" s="12"/>
    </row>
    <row r="50" spans="2:12">
      <c r="B50" s="1"/>
      <c r="C50" s="2"/>
      <c r="D50" s="2"/>
      <c r="E50" s="2"/>
      <c r="F50" s="10"/>
      <c r="H50" s="1"/>
      <c r="I50" s="2"/>
      <c r="J50" s="2"/>
      <c r="K50" s="2"/>
      <c r="L50" s="30"/>
    </row>
    <row r="51" spans="2:12" ht="18.75">
      <c r="B51" s="42" t="s">
        <v>20</v>
      </c>
      <c r="C51" s="43"/>
      <c r="D51" s="43"/>
      <c r="E51" s="43"/>
      <c r="F51" s="79">
        <f>SUM(F29+F46)</f>
        <v>8779.81</v>
      </c>
      <c r="G51" s="45"/>
      <c r="H51" s="42" t="s">
        <v>21</v>
      </c>
      <c r="I51" s="43"/>
      <c r="J51" s="43"/>
      <c r="K51" s="43"/>
      <c r="L51" s="79">
        <f>SUM(L29+L46+L48)</f>
        <v>10116.33</v>
      </c>
    </row>
    <row r="52" spans="2:12" ht="19.5" thickBot="1">
      <c r="B52" s="28"/>
      <c r="C52" s="21"/>
      <c r="D52" s="21"/>
      <c r="E52" s="21"/>
      <c r="F52" s="29"/>
      <c r="G52" s="27"/>
      <c r="H52" s="28"/>
      <c r="I52" s="21"/>
      <c r="J52" s="21"/>
      <c r="K52" s="21"/>
      <c r="L52" s="31"/>
    </row>
    <row r="53" spans="2:12">
      <c r="B53" s="1"/>
      <c r="C53" s="2"/>
      <c r="D53" s="2"/>
      <c r="E53" s="2"/>
      <c r="F53" s="10"/>
      <c r="H53" s="5"/>
      <c r="I53" s="5"/>
      <c r="J53" s="5"/>
      <c r="K53" s="5"/>
      <c r="L53" s="14"/>
    </row>
    <row r="54" spans="2:12" ht="18.75">
      <c r="B54" s="40" t="s">
        <v>13</v>
      </c>
      <c r="C54" s="41"/>
      <c r="D54" s="41"/>
      <c r="E54" s="41"/>
      <c r="F54" s="48">
        <f>SUM(L51-F51)</f>
        <v>1336.5200000000004</v>
      </c>
      <c r="H54" s="5"/>
      <c r="I54" s="5"/>
      <c r="J54" s="5"/>
      <c r="K54" s="5"/>
      <c r="L54" s="5"/>
    </row>
    <row r="55" spans="2:12">
      <c r="B55" s="4"/>
      <c r="C55" s="5"/>
      <c r="D55" s="5"/>
      <c r="E55" s="5"/>
      <c r="F55" s="11"/>
      <c r="H55" s="5"/>
      <c r="I55" s="5"/>
      <c r="J55" s="5"/>
      <c r="K55" s="5"/>
      <c r="L55" s="5"/>
    </row>
    <row r="56" spans="2:12" ht="15.75" thickBot="1">
      <c r="B56" s="7"/>
      <c r="C56" s="8"/>
      <c r="D56" s="8"/>
      <c r="E56" s="8"/>
      <c r="F56" s="13"/>
      <c r="H56" s="5"/>
      <c r="I56" s="5"/>
      <c r="J56" s="5"/>
      <c r="K56" s="5"/>
      <c r="L56" s="5"/>
    </row>
    <row r="59" spans="2:12">
      <c r="C59" s="47"/>
    </row>
    <row r="93" spans="1:10" ht="21">
      <c r="A93" s="52" t="s">
        <v>45</v>
      </c>
      <c r="B93" s="19"/>
    </row>
    <row r="94" spans="1:10" ht="15.75" thickBot="1"/>
    <row r="95" spans="1:10">
      <c r="C95" s="1"/>
      <c r="D95" s="2"/>
      <c r="E95" s="2"/>
      <c r="F95" s="2"/>
      <c r="G95" s="2"/>
      <c r="H95" s="2"/>
      <c r="I95" s="3"/>
      <c r="J95" s="5"/>
    </row>
    <row r="96" spans="1:10" ht="23.25">
      <c r="C96" s="4"/>
      <c r="D96" s="24" t="s">
        <v>46</v>
      </c>
      <c r="E96" s="24"/>
      <c r="F96" s="24"/>
      <c r="G96" s="24"/>
      <c r="H96" s="24">
        <v>2018</v>
      </c>
      <c r="I96" s="55"/>
      <c r="J96" s="5"/>
    </row>
    <row r="97" spans="1:24" ht="15.75" thickBot="1">
      <c r="C97" s="7"/>
      <c r="D97" s="8"/>
      <c r="E97" s="8"/>
      <c r="F97" s="8"/>
      <c r="G97" s="8"/>
      <c r="H97" s="8"/>
      <c r="I97" s="9"/>
      <c r="J97" s="5"/>
    </row>
    <row r="99" spans="1:24" ht="18.75">
      <c r="D99" s="50"/>
      <c r="E99" s="50" t="s">
        <v>47</v>
      </c>
      <c r="F99" s="50"/>
    </row>
    <row r="100" spans="1:24" ht="18.75">
      <c r="G100" s="50"/>
      <c r="H100" s="50"/>
    </row>
    <row r="102" spans="1:24" ht="23.25">
      <c r="C102" s="51" t="s">
        <v>51</v>
      </c>
      <c r="D102" s="51"/>
      <c r="E102" s="51"/>
    </row>
    <row r="104" spans="1:24">
      <c r="D104" t="s">
        <v>40</v>
      </c>
      <c r="H104" s="49">
        <v>665.36</v>
      </c>
    </row>
    <row r="105" spans="1:24">
      <c r="H105" s="49"/>
    </row>
    <row r="106" spans="1:24">
      <c r="D106" t="s">
        <v>41</v>
      </c>
      <c r="H106" s="49">
        <v>2692.51</v>
      </c>
    </row>
    <row r="107" spans="1:24">
      <c r="H107" s="49"/>
    </row>
    <row r="108" spans="1:24">
      <c r="D108" s="19" t="s">
        <v>37</v>
      </c>
      <c r="E108" s="19"/>
      <c r="F108" s="19"/>
      <c r="G108" s="19"/>
      <c r="H108" s="53">
        <v>1336.52</v>
      </c>
    </row>
    <row r="109" spans="1:24">
      <c r="H109" s="49"/>
    </row>
    <row r="110" spans="1:24">
      <c r="D110" t="s">
        <v>88</v>
      </c>
      <c r="H110" s="49">
        <v>-257.08999999999997</v>
      </c>
    </row>
    <row r="111" spans="1:24">
      <c r="H111" s="49"/>
    </row>
    <row r="112" spans="1:24">
      <c r="A112" s="81"/>
      <c r="B112" s="81"/>
      <c r="C112" s="81"/>
      <c r="D112" s="19" t="s">
        <v>89</v>
      </c>
      <c r="E112" s="19" t="s">
        <v>91</v>
      </c>
      <c r="F112" s="19"/>
      <c r="G112" s="19">
        <v>-53.09</v>
      </c>
      <c r="H112" s="82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</row>
    <row r="113" spans="3:8">
      <c r="D113" s="19" t="s">
        <v>90</v>
      </c>
      <c r="E113" t="s">
        <v>92</v>
      </c>
      <c r="G113" s="49">
        <v>-204</v>
      </c>
      <c r="H113" s="49"/>
    </row>
    <row r="114" spans="3:8">
      <c r="H114" s="49"/>
    </row>
    <row r="115" spans="3:8" ht="21">
      <c r="D115" s="52" t="s">
        <v>38</v>
      </c>
      <c r="E115" s="52"/>
      <c r="F115" s="52"/>
      <c r="G115" s="52"/>
      <c r="H115" s="54">
        <f>SUM(H104:H114)</f>
        <v>4437.3</v>
      </c>
    </row>
    <row r="116" spans="3:8" ht="23.25">
      <c r="C116" s="51" t="s">
        <v>52</v>
      </c>
      <c r="D116" s="51"/>
      <c r="E116" s="51"/>
      <c r="F116" s="51"/>
      <c r="H116" s="49"/>
    </row>
    <row r="117" spans="3:8">
      <c r="H117" s="49"/>
    </row>
    <row r="118" spans="3:8">
      <c r="D118" t="s">
        <v>43</v>
      </c>
      <c r="H118" s="49">
        <v>1237.96</v>
      </c>
    </row>
    <row r="119" spans="3:8">
      <c r="H119" s="49"/>
    </row>
    <row r="120" spans="3:8">
      <c r="D120" t="s">
        <v>44</v>
      </c>
      <c r="H120" s="49">
        <v>3199.34</v>
      </c>
    </row>
    <row r="121" spans="3:8">
      <c r="H121" s="49"/>
    </row>
    <row r="122" spans="3:8" ht="21">
      <c r="D122" s="52" t="s">
        <v>38</v>
      </c>
      <c r="E122" s="52"/>
      <c r="F122" s="52"/>
      <c r="G122" s="52"/>
      <c r="H122" s="54">
        <f>SUM(H117:H121)</f>
        <v>4437.3</v>
      </c>
    </row>
  </sheetData>
  <pageMargins left="0.7" right="0.7" top="0.75" bottom="0.75" header="0.3" footer="0.3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6"/>
  <sheetViews>
    <sheetView topLeftCell="A43" zoomScaleNormal="100" workbookViewId="0">
      <selection activeCell="L48" sqref="L48"/>
    </sheetView>
  </sheetViews>
  <sheetFormatPr baseColWidth="10" defaultRowHeight="15"/>
  <cols>
    <col min="6" max="6" width="13" bestFit="1" customWidth="1"/>
    <col min="12" max="12" width="14.7109375" bestFit="1" customWidth="1"/>
  </cols>
  <sheetData>
    <row r="1" spans="1:12" ht="19.5" thickBot="1">
      <c r="A1" s="27" t="s">
        <v>49</v>
      </c>
      <c r="B1" s="27"/>
    </row>
    <row r="2" spans="1:12">
      <c r="E2" s="1"/>
      <c r="F2" s="2"/>
      <c r="G2" s="2"/>
      <c r="H2" s="2"/>
      <c r="I2" s="2"/>
      <c r="J2" s="3"/>
    </row>
    <row r="3" spans="1:12" ht="23.25">
      <c r="E3" s="4"/>
      <c r="F3" s="24"/>
      <c r="G3" s="24" t="s">
        <v>14</v>
      </c>
      <c r="H3" s="24"/>
      <c r="I3" s="5"/>
      <c r="J3" s="6"/>
    </row>
    <row r="4" spans="1:12" ht="15.75" thickBot="1">
      <c r="E4" s="7"/>
      <c r="F4" s="8"/>
      <c r="G4" s="22" t="s">
        <v>53</v>
      </c>
      <c r="H4" s="22"/>
      <c r="I4" s="8"/>
      <c r="J4" s="9"/>
    </row>
    <row r="6" spans="1:12" ht="15.75" thickBot="1"/>
    <row r="7" spans="1:12">
      <c r="B7" s="1"/>
      <c r="C7" s="2"/>
      <c r="D7" s="2"/>
      <c r="E7" s="3"/>
      <c r="H7" s="1"/>
      <c r="I7" s="2"/>
      <c r="J7" s="2"/>
      <c r="K7" s="3"/>
    </row>
    <row r="8" spans="1:12" ht="19.5" thickBot="1">
      <c r="B8" s="20"/>
      <c r="C8" s="21" t="s">
        <v>6</v>
      </c>
      <c r="D8" s="22"/>
      <c r="E8" s="23"/>
      <c r="F8" s="19"/>
      <c r="G8" s="19"/>
      <c r="H8" s="20"/>
      <c r="I8" s="21" t="s">
        <v>7</v>
      </c>
      <c r="J8" s="22"/>
      <c r="K8" s="9"/>
    </row>
    <row r="9" spans="1:12" ht="15.75" thickBot="1">
      <c r="B9" s="5"/>
      <c r="C9" s="5"/>
      <c r="D9" s="5"/>
      <c r="E9" s="5"/>
      <c r="H9" s="5"/>
      <c r="I9" s="5"/>
      <c r="J9" s="5"/>
      <c r="K9" s="5"/>
    </row>
    <row r="10" spans="1:12">
      <c r="B10" s="1"/>
      <c r="C10" s="2"/>
      <c r="D10" s="2"/>
      <c r="E10" s="2"/>
      <c r="F10" s="10"/>
      <c r="H10" s="1"/>
      <c r="I10" s="2"/>
      <c r="J10" s="2"/>
      <c r="K10" s="2"/>
      <c r="L10" s="10"/>
    </row>
    <row r="11" spans="1:12" ht="15.75">
      <c r="B11" s="15" t="s">
        <v>22</v>
      </c>
      <c r="C11" s="16"/>
      <c r="D11" s="17"/>
      <c r="E11" s="17"/>
      <c r="F11" s="18"/>
      <c r="G11" s="19"/>
      <c r="H11" s="15" t="s">
        <v>23</v>
      </c>
      <c r="I11" s="16"/>
      <c r="J11" s="5"/>
      <c r="K11" s="5"/>
      <c r="L11" s="11"/>
    </row>
    <row r="12" spans="1:12">
      <c r="B12" s="4"/>
      <c r="C12" s="5"/>
      <c r="D12" s="5"/>
      <c r="E12" s="5"/>
      <c r="F12" s="11"/>
      <c r="H12" s="4"/>
      <c r="I12" s="5"/>
      <c r="J12" s="5"/>
      <c r="K12" s="5"/>
      <c r="L12" s="11"/>
    </row>
    <row r="13" spans="1:12">
      <c r="B13" s="4" t="s">
        <v>0</v>
      </c>
      <c r="C13" s="5"/>
      <c r="D13" s="5"/>
      <c r="E13" s="5"/>
      <c r="F13" s="12"/>
      <c r="H13" s="4" t="s">
        <v>5</v>
      </c>
      <c r="I13" s="5"/>
      <c r="J13" s="5"/>
      <c r="K13" s="5"/>
      <c r="L13" s="12">
        <v>4643</v>
      </c>
    </row>
    <row r="14" spans="1:12">
      <c r="B14" s="4"/>
      <c r="C14" s="5"/>
      <c r="D14" s="5"/>
      <c r="E14" s="5"/>
      <c r="F14" s="11"/>
      <c r="H14" s="4"/>
      <c r="I14" s="5"/>
      <c r="J14" s="5"/>
      <c r="K14" s="5"/>
      <c r="L14" s="11"/>
    </row>
    <row r="15" spans="1:12">
      <c r="B15" s="4" t="s">
        <v>24</v>
      </c>
      <c r="C15" s="5"/>
      <c r="D15" s="5" t="s">
        <v>103</v>
      </c>
      <c r="E15" s="14"/>
      <c r="F15" s="11">
        <v>700</v>
      </c>
      <c r="H15" s="4" t="s">
        <v>33</v>
      </c>
      <c r="I15" s="5" t="s">
        <v>108</v>
      </c>
      <c r="J15" s="88">
        <v>2725</v>
      </c>
      <c r="K15" s="14"/>
      <c r="L15" s="12"/>
    </row>
    <row r="16" spans="1:12">
      <c r="B16" s="4"/>
      <c r="C16" s="5"/>
      <c r="D16" s="5"/>
      <c r="E16" s="14"/>
      <c r="F16" s="11"/>
      <c r="H16" s="4"/>
      <c r="I16" s="5" t="s">
        <v>110</v>
      </c>
      <c r="J16" s="88">
        <v>1890</v>
      </c>
      <c r="K16" s="5"/>
      <c r="L16" s="11"/>
    </row>
    <row r="17" spans="2:12">
      <c r="B17" s="4" t="s">
        <v>26</v>
      </c>
      <c r="C17" s="5"/>
      <c r="D17" s="5" t="s">
        <v>104</v>
      </c>
      <c r="E17" s="14"/>
      <c r="F17" s="11">
        <v>973</v>
      </c>
      <c r="H17" s="4"/>
      <c r="I17" s="5" t="s">
        <v>109</v>
      </c>
      <c r="J17" s="88">
        <v>28</v>
      </c>
      <c r="K17" s="5"/>
      <c r="L17" s="11"/>
    </row>
    <row r="18" spans="2:12">
      <c r="B18" s="4"/>
      <c r="C18" s="5"/>
      <c r="D18" s="5"/>
      <c r="E18" s="5"/>
      <c r="F18" s="11"/>
      <c r="H18" s="4"/>
      <c r="I18" s="5"/>
      <c r="J18" s="5"/>
      <c r="K18" s="5"/>
      <c r="L18" s="11"/>
    </row>
    <row r="19" spans="2:12">
      <c r="B19" s="4" t="s">
        <v>1</v>
      </c>
      <c r="C19" s="5"/>
      <c r="D19" s="5"/>
      <c r="E19" s="5"/>
      <c r="F19" s="11">
        <v>144.44</v>
      </c>
      <c r="H19" s="4"/>
      <c r="I19" s="5"/>
      <c r="J19" s="5"/>
      <c r="K19" s="5"/>
      <c r="L19" s="11"/>
    </row>
    <row r="20" spans="2:12">
      <c r="B20" s="4"/>
      <c r="C20" s="5"/>
      <c r="D20" s="5"/>
      <c r="E20" s="5"/>
      <c r="F20" s="11"/>
      <c r="H20" s="4"/>
      <c r="I20" s="5"/>
      <c r="J20" s="5"/>
      <c r="K20" s="5"/>
      <c r="L20" s="11"/>
    </row>
    <row r="21" spans="2:12">
      <c r="B21" s="4" t="s">
        <v>2</v>
      </c>
      <c r="C21" s="5"/>
      <c r="D21" s="5"/>
      <c r="E21" s="5"/>
      <c r="F21" s="12">
        <v>286.19</v>
      </c>
      <c r="H21" s="4"/>
      <c r="I21" s="5"/>
      <c r="J21" s="5"/>
      <c r="K21" s="5"/>
      <c r="L21" s="11"/>
    </row>
    <row r="22" spans="2:12">
      <c r="B22" s="4"/>
      <c r="C22" s="5"/>
      <c r="D22" s="5"/>
      <c r="E22" s="5"/>
      <c r="F22" s="11"/>
      <c r="H22" s="4"/>
      <c r="I22" s="5"/>
      <c r="J22" s="5"/>
      <c r="K22" s="5"/>
      <c r="L22" s="11"/>
    </row>
    <row r="23" spans="2:12">
      <c r="B23" s="4" t="s">
        <v>3</v>
      </c>
      <c r="C23" s="5"/>
      <c r="D23" s="5"/>
      <c r="E23" s="5"/>
      <c r="F23" s="12">
        <v>124.5</v>
      </c>
      <c r="H23" s="4"/>
      <c r="I23" s="5"/>
      <c r="J23" s="5"/>
      <c r="K23" s="5"/>
      <c r="L23" s="11"/>
    </row>
    <row r="24" spans="2:12">
      <c r="B24" s="4"/>
      <c r="C24" s="5"/>
      <c r="D24" s="5"/>
      <c r="E24" s="5"/>
      <c r="F24" s="11"/>
      <c r="H24" s="4"/>
      <c r="I24" s="5"/>
      <c r="J24" s="5"/>
      <c r="K24" s="5"/>
      <c r="L24" s="11"/>
    </row>
    <row r="25" spans="2:12">
      <c r="B25" s="4" t="s">
        <v>4</v>
      </c>
      <c r="C25" s="5"/>
      <c r="D25" s="5"/>
      <c r="E25" s="5"/>
      <c r="F25" s="12">
        <v>0</v>
      </c>
      <c r="H25" s="4" t="s">
        <v>107</v>
      </c>
      <c r="I25" s="5"/>
      <c r="J25" s="5"/>
      <c r="K25" s="5"/>
      <c r="L25" s="11">
        <v>8.01</v>
      </c>
    </row>
    <row r="26" spans="2:12">
      <c r="B26" s="4"/>
      <c r="C26" s="5"/>
      <c r="D26" s="5"/>
      <c r="E26" s="5"/>
      <c r="F26" s="11"/>
      <c r="H26" s="4"/>
      <c r="I26" s="5"/>
      <c r="J26" s="5"/>
      <c r="K26" s="5"/>
      <c r="L26" s="11"/>
    </row>
    <row r="27" spans="2:12">
      <c r="B27" s="4"/>
      <c r="C27" s="5"/>
      <c r="D27" s="5"/>
      <c r="E27" s="5"/>
      <c r="F27" s="11"/>
      <c r="H27" s="4"/>
      <c r="I27" s="5"/>
      <c r="J27" s="5"/>
      <c r="K27" s="5"/>
      <c r="L27" s="11"/>
    </row>
    <row r="28" spans="2:12" ht="15.75">
      <c r="B28" s="32" t="s">
        <v>16</v>
      </c>
      <c r="C28" s="33"/>
      <c r="D28" s="33"/>
      <c r="E28" s="33"/>
      <c r="F28" s="34">
        <f>SUM(F10:F27)</f>
        <v>2228.13</v>
      </c>
      <c r="G28" s="26"/>
      <c r="H28" s="32" t="s">
        <v>17</v>
      </c>
      <c r="I28" s="33"/>
      <c r="J28" s="33"/>
      <c r="K28" s="33"/>
      <c r="L28" s="35">
        <f>SUM(L10:L27)</f>
        <v>4651.01</v>
      </c>
    </row>
    <row r="29" spans="2:12" ht="15.75" thickBot="1">
      <c r="B29" s="7"/>
      <c r="C29" s="8"/>
      <c r="D29" s="8"/>
      <c r="E29" s="8"/>
      <c r="F29" s="13"/>
      <c r="H29" s="7"/>
      <c r="I29" s="8"/>
      <c r="J29" s="8"/>
      <c r="K29" s="8"/>
      <c r="L29" s="13"/>
    </row>
    <row r="30" spans="2:12">
      <c r="B30" s="4"/>
      <c r="C30" s="5"/>
      <c r="D30" s="5"/>
      <c r="E30" s="5"/>
      <c r="F30" s="11"/>
      <c r="H30" s="4"/>
      <c r="I30" s="5"/>
      <c r="J30" s="5"/>
      <c r="K30" s="5"/>
      <c r="L30" s="11"/>
    </row>
    <row r="31" spans="2:12" ht="15.75">
      <c r="B31" s="15"/>
      <c r="C31" s="16"/>
      <c r="D31" s="16"/>
      <c r="E31" s="16"/>
      <c r="F31" s="25"/>
      <c r="G31" s="26"/>
      <c r="H31" s="15" t="s">
        <v>94</v>
      </c>
      <c r="I31" s="16"/>
      <c r="J31" s="16"/>
      <c r="K31" s="16"/>
      <c r="L31" s="25">
        <v>1000</v>
      </c>
    </row>
    <row r="32" spans="2:12">
      <c r="B32" s="4"/>
      <c r="C32" s="5"/>
      <c r="D32" s="5"/>
      <c r="E32" s="5"/>
      <c r="F32" s="11"/>
      <c r="H32" s="83" t="s">
        <v>95</v>
      </c>
      <c r="I32" s="17"/>
      <c r="J32" s="17"/>
      <c r="K32" s="17"/>
      <c r="L32" s="18">
        <v>1000</v>
      </c>
    </row>
    <row r="33" spans="2:12">
      <c r="B33" s="4"/>
      <c r="C33" s="5"/>
      <c r="D33" s="5"/>
      <c r="E33" s="5"/>
      <c r="F33" s="12"/>
      <c r="H33" s="84" t="s">
        <v>102</v>
      </c>
      <c r="I33" s="85"/>
      <c r="J33" s="85"/>
      <c r="K33" s="85"/>
      <c r="L33" s="86">
        <v>2000</v>
      </c>
    </row>
    <row r="34" spans="2:12" ht="15.75">
      <c r="B34" s="15" t="s">
        <v>31</v>
      </c>
      <c r="C34" s="16"/>
      <c r="D34" s="5"/>
      <c r="E34" s="5"/>
      <c r="F34" s="11"/>
      <c r="H34" s="15" t="s">
        <v>30</v>
      </c>
      <c r="I34" s="16"/>
      <c r="J34" s="16" t="s">
        <v>96</v>
      </c>
      <c r="K34" s="5"/>
      <c r="L34" s="11"/>
    </row>
    <row r="35" spans="2:12">
      <c r="B35" s="4" t="s">
        <v>8</v>
      </c>
      <c r="C35" s="5"/>
      <c r="D35" s="5"/>
      <c r="E35" s="5"/>
      <c r="F35" s="12">
        <v>475.68</v>
      </c>
      <c r="H35" s="4"/>
      <c r="I35" s="5"/>
      <c r="J35" s="5"/>
      <c r="K35" s="5"/>
      <c r="L35" s="12"/>
    </row>
    <row r="36" spans="2:12">
      <c r="B36" s="4" t="s">
        <v>98</v>
      </c>
      <c r="C36" s="5"/>
      <c r="D36" s="5"/>
      <c r="E36" s="5"/>
      <c r="F36" s="11">
        <v>5460.15</v>
      </c>
      <c r="H36" s="4" t="s">
        <v>99</v>
      </c>
      <c r="I36" s="5"/>
      <c r="J36" s="5"/>
      <c r="K36" s="5"/>
      <c r="L36" s="12">
        <v>5460</v>
      </c>
    </row>
    <row r="37" spans="2:12">
      <c r="B37" s="4" t="s">
        <v>9</v>
      </c>
      <c r="C37" s="5"/>
      <c r="D37" s="5"/>
      <c r="E37" s="5"/>
      <c r="F37" s="12">
        <v>1470.6</v>
      </c>
      <c r="H37" s="4" t="s">
        <v>34</v>
      </c>
      <c r="I37" s="5"/>
      <c r="J37" s="5"/>
      <c r="K37" s="5"/>
      <c r="L37" s="12">
        <v>1320</v>
      </c>
    </row>
    <row r="38" spans="2:12">
      <c r="B38" s="4"/>
      <c r="C38" s="5"/>
      <c r="D38" s="5"/>
      <c r="E38" s="5"/>
      <c r="F38" s="11"/>
      <c r="H38" s="4"/>
      <c r="I38" s="5"/>
      <c r="J38" s="5"/>
      <c r="K38" s="5"/>
      <c r="L38" s="12"/>
    </row>
    <row r="39" spans="2:12">
      <c r="B39" s="4" t="s">
        <v>93</v>
      </c>
      <c r="C39" s="5"/>
      <c r="D39" s="5"/>
      <c r="E39" s="5"/>
      <c r="F39" s="11">
        <v>2295</v>
      </c>
      <c r="H39" s="4" t="s">
        <v>97</v>
      </c>
      <c r="I39" s="5"/>
      <c r="J39" s="5"/>
      <c r="K39" s="5"/>
      <c r="L39" s="12">
        <v>2045</v>
      </c>
    </row>
    <row r="40" spans="2:12">
      <c r="B40" s="4" t="s">
        <v>101</v>
      </c>
      <c r="C40" s="5"/>
      <c r="D40" s="5"/>
      <c r="E40" s="5"/>
      <c r="F40" s="11">
        <v>1835</v>
      </c>
      <c r="H40" s="4" t="s">
        <v>97</v>
      </c>
      <c r="I40" s="5"/>
      <c r="J40" s="5"/>
      <c r="K40" s="5"/>
      <c r="L40" s="12">
        <v>1688</v>
      </c>
    </row>
    <row r="41" spans="2:12">
      <c r="B41" s="4" t="s">
        <v>11</v>
      </c>
      <c r="C41" s="5"/>
      <c r="D41" s="5"/>
      <c r="E41" s="5"/>
      <c r="F41" s="11">
        <v>2420.27</v>
      </c>
      <c r="H41" s="4" t="s">
        <v>35</v>
      </c>
      <c r="I41" s="5"/>
      <c r="J41" s="5"/>
      <c r="K41" s="5"/>
      <c r="L41" s="12">
        <v>1230</v>
      </c>
    </row>
    <row r="42" spans="2:12">
      <c r="B42" s="4"/>
      <c r="C42" s="5"/>
      <c r="D42" s="5"/>
      <c r="E42" s="5"/>
      <c r="F42" s="11"/>
      <c r="H42" s="4"/>
      <c r="I42" s="5"/>
      <c r="J42" s="5"/>
      <c r="K42" s="5"/>
      <c r="L42" s="12"/>
    </row>
    <row r="43" spans="2:12">
      <c r="B43" s="4" t="s">
        <v>12</v>
      </c>
      <c r="C43" s="5"/>
      <c r="D43" s="5"/>
      <c r="E43" s="5"/>
      <c r="F43" s="11">
        <v>611.9</v>
      </c>
      <c r="H43" s="4" t="s">
        <v>100</v>
      </c>
      <c r="I43" s="5"/>
      <c r="J43" s="5"/>
      <c r="K43" s="5"/>
      <c r="L43" s="12">
        <v>540</v>
      </c>
    </row>
    <row r="44" spans="2:12">
      <c r="B44" s="4"/>
      <c r="C44" s="5"/>
      <c r="D44" s="5"/>
      <c r="E44" s="5"/>
      <c r="F44" s="11"/>
      <c r="H44" s="4"/>
      <c r="I44" s="5"/>
      <c r="J44" s="5"/>
      <c r="K44" s="5"/>
      <c r="L44" s="12"/>
    </row>
    <row r="45" spans="2:12" ht="15.75">
      <c r="B45" s="36" t="s">
        <v>18</v>
      </c>
      <c r="C45" s="37"/>
      <c r="D45" s="37"/>
      <c r="E45" s="37"/>
      <c r="F45" s="38">
        <f>SUM(F30:F44)</f>
        <v>14568.6</v>
      </c>
      <c r="G45" s="26"/>
      <c r="H45" s="36" t="s">
        <v>19</v>
      </c>
      <c r="I45" s="37"/>
      <c r="J45" s="37"/>
      <c r="K45" s="37"/>
      <c r="L45" s="39">
        <f>SUM(L35:L44)</f>
        <v>12283</v>
      </c>
    </row>
    <row r="46" spans="2:12" ht="15.75" thickBot="1">
      <c r="B46" s="4"/>
      <c r="C46" s="5"/>
      <c r="D46" s="5"/>
      <c r="E46" s="5"/>
      <c r="F46" s="11"/>
      <c r="H46" s="4"/>
      <c r="I46" s="5"/>
      <c r="J46" s="5"/>
      <c r="K46" s="5"/>
      <c r="L46" s="12"/>
    </row>
    <row r="47" spans="2:12">
      <c r="B47" s="1"/>
      <c r="C47" s="2"/>
      <c r="D47" s="2"/>
      <c r="E47" s="2"/>
      <c r="F47" s="10"/>
      <c r="H47" s="1"/>
      <c r="I47" s="2"/>
      <c r="J47" s="2"/>
      <c r="K47" s="2"/>
      <c r="L47" s="30"/>
    </row>
    <row r="48" spans="2:12" ht="18.75">
      <c r="B48" s="42" t="s">
        <v>20</v>
      </c>
      <c r="C48" s="43"/>
      <c r="D48" s="43"/>
      <c r="E48" s="43"/>
      <c r="F48" s="87">
        <f>SUM(F28+F45)</f>
        <v>16796.73</v>
      </c>
      <c r="G48" s="45"/>
      <c r="H48" s="42" t="s">
        <v>21</v>
      </c>
      <c r="I48" s="43"/>
      <c r="J48" s="43"/>
      <c r="K48" s="43"/>
      <c r="L48" s="46">
        <f>SUM(L28+L33+L45)</f>
        <v>18934.010000000002</v>
      </c>
    </row>
    <row r="49" spans="2:12" ht="19.5" thickBot="1">
      <c r="B49" s="89"/>
      <c r="C49" s="77"/>
      <c r="D49" s="77"/>
      <c r="E49" s="77"/>
      <c r="F49" s="61"/>
      <c r="G49" s="27"/>
      <c r="H49" s="28"/>
      <c r="I49" s="21"/>
      <c r="J49" s="21"/>
      <c r="K49" s="21"/>
      <c r="L49" s="31"/>
    </row>
    <row r="50" spans="2:12">
      <c r="B50" s="91"/>
      <c r="C50" s="92"/>
      <c r="D50" s="92"/>
      <c r="E50" s="92"/>
      <c r="F50" s="95"/>
      <c r="H50" s="5"/>
      <c r="I50" s="5"/>
      <c r="J50" s="5"/>
      <c r="K50" s="5"/>
      <c r="L50" s="14"/>
    </row>
    <row r="51" spans="2:12" ht="18.75">
      <c r="B51" s="40" t="s">
        <v>13</v>
      </c>
      <c r="C51" s="41"/>
      <c r="D51" s="41"/>
      <c r="E51" s="41"/>
      <c r="F51" s="48">
        <f>SUM(L48-F48)</f>
        <v>2137.2800000000025</v>
      </c>
      <c r="H51" s="5"/>
      <c r="I51" s="5"/>
      <c r="J51" s="5"/>
      <c r="K51" s="5"/>
      <c r="L51" s="5"/>
    </row>
    <row r="52" spans="2:12" ht="15.75" thickBot="1">
      <c r="B52" s="93"/>
      <c r="C52" s="94"/>
      <c r="D52" s="94"/>
      <c r="E52" s="94"/>
      <c r="F52" s="96"/>
      <c r="H52" s="5"/>
      <c r="I52" s="5"/>
      <c r="J52" s="5"/>
      <c r="K52" s="5"/>
      <c r="L52" s="5"/>
    </row>
    <row r="53" spans="2:12">
      <c r="B53" s="90"/>
      <c r="C53" s="90"/>
      <c r="D53" s="90"/>
      <c r="E53" s="90"/>
      <c r="F53" s="90"/>
      <c r="H53" s="5"/>
      <c r="I53" s="5"/>
      <c r="J53" s="5"/>
      <c r="K53" s="5"/>
      <c r="L53" s="5"/>
    </row>
    <row r="54" spans="2:12" ht="15.75" thickBot="1">
      <c r="B54" s="90"/>
      <c r="C54" s="90"/>
      <c r="D54" s="90"/>
      <c r="E54" s="90"/>
      <c r="F54" s="90"/>
      <c r="H54" s="5"/>
      <c r="I54" s="5"/>
      <c r="J54" s="5"/>
      <c r="K54" s="5"/>
      <c r="L54" s="5"/>
    </row>
    <row r="55" spans="2:12">
      <c r="C55" s="1"/>
      <c r="D55" s="2"/>
      <c r="E55" s="2"/>
      <c r="F55" s="2"/>
      <c r="G55" s="2"/>
      <c r="H55" s="2"/>
      <c r="I55" s="3"/>
    </row>
    <row r="56" spans="2:12" ht="23.25">
      <c r="C56" s="4"/>
      <c r="D56" s="24" t="s">
        <v>112</v>
      </c>
      <c r="E56" s="24"/>
      <c r="F56" s="24"/>
      <c r="G56" s="24"/>
      <c r="H56" s="24"/>
      <c r="I56" s="6"/>
    </row>
    <row r="57" spans="2:12" ht="15.75" thickBot="1">
      <c r="C57" s="7"/>
      <c r="D57" s="8"/>
      <c r="E57" s="8"/>
      <c r="F57" s="8"/>
      <c r="G57" s="8"/>
      <c r="H57" s="8"/>
      <c r="I57" s="9"/>
    </row>
    <row r="59" spans="2:12" ht="18.75">
      <c r="D59" s="50"/>
      <c r="E59" s="27" t="s">
        <v>47</v>
      </c>
      <c r="F59" s="27"/>
    </row>
    <row r="60" spans="2:12" ht="24" thickBot="1">
      <c r="C60" s="51"/>
      <c r="D60" s="51"/>
      <c r="E60" s="51"/>
    </row>
    <row r="61" spans="2:12">
      <c r="H61" s="10"/>
    </row>
    <row r="62" spans="2:12">
      <c r="C62" s="19" t="s">
        <v>114</v>
      </c>
      <c r="D62" s="19"/>
      <c r="E62" s="19"/>
      <c r="F62" s="19"/>
      <c r="G62" s="19"/>
      <c r="H62" s="102">
        <v>4437.3</v>
      </c>
    </row>
    <row r="63" spans="2:12">
      <c r="D63" t="s">
        <v>111</v>
      </c>
      <c r="E63" t="s">
        <v>111</v>
      </c>
      <c r="G63">
        <v>1237.95</v>
      </c>
      <c r="H63" s="12"/>
    </row>
    <row r="64" spans="2:12">
      <c r="D64" t="s">
        <v>41</v>
      </c>
      <c r="G64">
        <v>3199.34</v>
      </c>
      <c r="H64" s="12"/>
    </row>
    <row r="65" spans="3:8">
      <c r="H65" s="12"/>
    </row>
    <row r="66" spans="3:8">
      <c r="D66" s="19" t="s">
        <v>113</v>
      </c>
      <c r="E66" s="19"/>
      <c r="F66" s="19"/>
      <c r="G66" s="19"/>
      <c r="H66" s="97">
        <v>2137.2800000000002</v>
      </c>
    </row>
    <row r="67" spans="3:8">
      <c r="H67" s="12"/>
    </row>
    <row r="68" spans="3:8">
      <c r="D68" t="s">
        <v>105</v>
      </c>
      <c r="H68" s="12">
        <v>204</v>
      </c>
    </row>
    <row r="69" spans="3:8" ht="15.75" thickBot="1">
      <c r="D69" t="s">
        <v>106</v>
      </c>
      <c r="H69" s="12"/>
    </row>
    <row r="70" spans="3:8" ht="21.75" thickBot="1">
      <c r="C70" s="99"/>
      <c r="D70" s="100" t="s">
        <v>38</v>
      </c>
      <c r="E70" s="100"/>
      <c r="F70" s="100"/>
      <c r="G70" s="101"/>
      <c r="H70" s="98">
        <f>SUM(H61:H69)</f>
        <v>6778.58</v>
      </c>
    </row>
    <row r="71" spans="3:8">
      <c r="H71" s="14"/>
    </row>
    <row r="72" spans="3:8" ht="24" thickBot="1">
      <c r="C72" s="51" t="s">
        <v>54</v>
      </c>
      <c r="D72" s="51"/>
      <c r="E72" s="51"/>
      <c r="F72" s="51"/>
      <c r="H72" s="49"/>
    </row>
    <row r="73" spans="3:8">
      <c r="H73" s="30"/>
    </row>
    <row r="74" spans="3:8">
      <c r="D74" t="s">
        <v>43</v>
      </c>
      <c r="H74" s="12">
        <v>2071.23</v>
      </c>
    </row>
    <row r="75" spans="3:8">
      <c r="H75" s="12"/>
    </row>
    <row r="76" spans="3:8">
      <c r="D76" t="s">
        <v>44</v>
      </c>
      <c r="H76" s="12">
        <v>4707.3500000000004</v>
      </c>
    </row>
    <row r="77" spans="3:8" ht="15.75" thickBot="1">
      <c r="H77" s="12"/>
    </row>
    <row r="78" spans="3:8" ht="21.75" thickBot="1">
      <c r="C78" s="99"/>
      <c r="D78" s="100" t="s">
        <v>38</v>
      </c>
      <c r="E78" s="100"/>
      <c r="F78" s="100"/>
      <c r="G78" s="101"/>
      <c r="H78" s="98">
        <f>SUM(H73:H77)</f>
        <v>6778.58</v>
      </c>
    </row>
    <row r="79" spans="3:8">
      <c r="H79" s="5"/>
    </row>
    <row r="90" spans="1:10" ht="21">
      <c r="A90" s="52"/>
      <c r="B90" s="19"/>
    </row>
    <row r="92" spans="1:10">
      <c r="C92" s="5"/>
      <c r="D92" s="5"/>
      <c r="E92" s="5"/>
      <c r="F92" s="5"/>
      <c r="G92" s="5"/>
      <c r="H92" s="5"/>
      <c r="I92" s="5"/>
      <c r="J92" s="5"/>
    </row>
    <row r="93" spans="1:10" ht="23.25">
      <c r="C93" s="5"/>
      <c r="D93" s="24"/>
      <c r="E93" s="24"/>
      <c r="F93" s="24"/>
      <c r="G93" s="24"/>
      <c r="H93" s="24"/>
      <c r="I93" s="24"/>
      <c r="J93" s="5"/>
    </row>
    <row r="94" spans="1:10">
      <c r="C94" s="5"/>
      <c r="D94" s="5"/>
      <c r="E94" s="5"/>
      <c r="F94" s="5"/>
      <c r="G94" s="5"/>
      <c r="H94" s="5"/>
      <c r="I94" s="5"/>
      <c r="J94" s="5"/>
    </row>
    <row r="96" spans="1:10" ht="18.75">
      <c r="D96" s="50"/>
      <c r="E96" s="50"/>
      <c r="F96" s="50"/>
    </row>
    <row r="98" spans="3:8" ht="23.25">
      <c r="C98" s="51"/>
      <c r="D98" s="51"/>
      <c r="E98" s="51"/>
    </row>
    <row r="100" spans="3:8">
      <c r="H100" s="49"/>
    </row>
    <row r="101" spans="3:8">
      <c r="H101" s="49"/>
    </row>
    <row r="102" spans="3:8">
      <c r="H102" s="49"/>
    </row>
    <row r="103" spans="3:8">
      <c r="H103" s="49"/>
    </row>
    <row r="104" spans="3:8">
      <c r="D104" s="19"/>
      <c r="E104" s="19"/>
      <c r="F104" s="19"/>
      <c r="G104" s="19"/>
      <c r="H104" s="82"/>
    </row>
    <row r="105" spans="3:8">
      <c r="H105" s="49"/>
    </row>
    <row r="106" spans="3:8">
      <c r="H106" s="49"/>
    </row>
    <row r="107" spans="3:8">
      <c r="H107" s="49"/>
    </row>
    <row r="108" spans="3:8" ht="21">
      <c r="D108" s="52"/>
      <c r="E108" s="52"/>
      <c r="F108" s="52"/>
      <c r="G108" s="52"/>
      <c r="H108" s="103"/>
    </row>
    <row r="109" spans="3:8">
      <c r="H109" s="49"/>
    </row>
    <row r="110" spans="3:8" ht="23.25">
      <c r="C110" s="51"/>
      <c r="D110" s="51"/>
      <c r="E110" s="51"/>
      <c r="F110" s="51"/>
      <c r="H110" s="49"/>
    </row>
    <row r="111" spans="3:8">
      <c r="H111" s="49"/>
    </row>
    <row r="112" spans="3:8">
      <c r="H112" s="49"/>
    </row>
    <row r="113" spans="4:8">
      <c r="H113" s="49"/>
    </row>
    <row r="114" spans="4:8">
      <c r="H114" s="49"/>
    </row>
    <row r="115" spans="4:8">
      <c r="H115" s="49"/>
    </row>
    <row r="116" spans="4:8" ht="21">
      <c r="D116" s="52"/>
      <c r="E116" s="52"/>
      <c r="F116" s="52"/>
      <c r="G116" s="52"/>
      <c r="H116" s="103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7"/>
  <sheetViews>
    <sheetView topLeftCell="A10" workbookViewId="0">
      <selection activeCell="E31" sqref="E31"/>
    </sheetView>
  </sheetViews>
  <sheetFormatPr baseColWidth="10" defaultRowHeight="15"/>
  <cols>
    <col min="5" max="5" width="15" bestFit="1" customWidth="1"/>
    <col min="10" max="10" width="13.42578125" bestFit="1" customWidth="1"/>
  </cols>
  <sheetData>
    <row r="1" spans="1:12" ht="19.5" thickBot="1">
      <c r="A1" s="27" t="s">
        <v>49</v>
      </c>
      <c r="B1" s="27"/>
    </row>
    <row r="2" spans="1:12">
      <c r="E2" s="1"/>
      <c r="F2" s="2"/>
      <c r="G2" s="2"/>
      <c r="H2" s="2"/>
      <c r="I2" s="2"/>
      <c r="J2" s="3"/>
    </row>
    <row r="3" spans="1:12" ht="23.25">
      <c r="E3" s="4"/>
      <c r="F3" s="24"/>
      <c r="G3" s="24" t="s">
        <v>14</v>
      </c>
      <c r="H3" s="24"/>
      <c r="I3" s="5"/>
      <c r="J3" s="6"/>
    </row>
    <row r="4" spans="1:12" ht="19.5" thickBot="1">
      <c r="E4" s="7"/>
      <c r="F4" s="110"/>
      <c r="G4" s="21" t="s">
        <v>53</v>
      </c>
      <c r="H4" s="21">
        <v>2020</v>
      </c>
      <c r="I4" s="110"/>
      <c r="J4" s="9"/>
    </row>
    <row r="5" spans="1:12" ht="15.75" thickBot="1"/>
    <row r="6" spans="1:12">
      <c r="B6" s="1"/>
      <c r="C6" s="2"/>
      <c r="D6" s="2"/>
      <c r="E6" s="3"/>
      <c r="H6" s="1"/>
      <c r="I6" s="2"/>
      <c r="J6" s="2"/>
      <c r="K6" s="3"/>
    </row>
    <row r="7" spans="1:12" ht="19.5" thickBot="1">
      <c r="B7" s="20"/>
      <c r="C7" s="21" t="s">
        <v>6</v>
      </c>
      <c r="D7" s="22"/>
      <c r="E7" s="23"/>
      <c r="F7" s="19"/>
      <c r="G7" s="19"/>
      <c r="H7" s="20"/>
      <c r="I7" s="21" t="s">
        <v>7</v>
      </c>
      <c r="J7" s="22"/>
      <c r="K7" s="9"/>
    </row>
    <row r="8" spans="1:12" ht="15.75" thickBot="1">
      <c r="B8" s="5"/>
      <c r="C8" s="5"/>
      <c r="D8" s="5"/>
      <c r="E8" s="5"/>
      <c r="H8" s="5"/>
      <c r="I8" s="5"/>
      <c r="J8" s="5"/>
      <c r="K8" s="5"/>
    </row>
    <row r="9" spans="1:12">
      <c r="B9" s="1"/>
      <c r="C9" s="2"/>
      <c r="D9" s="2"/>
      <c r="E9" s="2"/>
      <c r="F9" s="10"/>
      <c r="H9" s="1"/>
      <c r="I9" s="2"/>
      <c r="J9" s="2"/>
      <c r="K9" s="2"/>
      <c r="L9" s="10"/>
    </row>
    <row r="10" spans="1:12" ht="15.75">
      <c r="B10" s="15" t="s">
        <v>22</v>
      </c>
      <c r="C10" s="16"/>
      <c r="D10" s="17"/>
      <c r="E10" s="17"/>
      <c r="F10" s="18"/>
      <c r="G10" s="19"/>
      <c r="H10" s="15" t="s">
        <v>23</v>
      </c>
      <c r="I10" s="16"/>
      <c r="J10" s="5"/>
      <c r="K10" s="5"/>
      <c r="L10" s="11"/>
    </row>
    <row r="11" spans="1:12">
      <c r="B11" s="4"/>
      <c r="C11" s="5"/>
      <c r="D11" s="5"/>
      <c r="E11" s="5"/>
      <c r="F11" s="11"/>
      <c r="H11" s="4"/>
      <c r="I11" s="5"/>
      <c r="J11" s="5"/>
      <c r="K11" s="5"/>
      <c r="L11" s="11"/>
    </row>
    <row r="12" spans="1:12">
      <c r="B12" s="4" t="s">
        <v>0</v>
      </c>
      <c r="C12" s="5"/>
      <c r="D12" s="5"/>
      <c r="E12" s="5"/>
      <c r="F12" s="12">
        <v>1894</v>
      </c>
      <c r="H12" s="4" t="s">
        <v>5</v>
      </c>
      <c r="I12" s="5"/>
      <c r="J12" s="5"/>
      <c r="K12" s="5"/>
      <c r="L12" s="12">
        <v>4680</v>
      </c>
    </row>
    <row r="13" spans="1:12">
      <c r="B13" s="4"/>
      <c r="C13" s="5"/>
      <c r="D13" s="5"/>
      <c r="E13" s="5"/>
      <c r="F13" s="11"/>
      <c r="H13" s="4"/>
      <c r="I13" s="5"/>
      <c r="J13" s="5"/>
      <c r="K13" s="5"/>
      <c r="L13" s="11"/>
    </row>
    <row r="14" spans="1:12">
      <c r="B14" s="4" t="s">
        <v>24</v>
      </c>
      <c r="C14" s="5" t="s">
        <v>126</v>
      </c>
      <c r="D14" s="14">
        <v>760</v>
      </c>
      <c r="E14" s="14"/>
      <c r="F14" s="11"/>
      <c r="H14" s="4" t="s">
        <v>33</v>
      </c>
      <c r="I14" s="5" t="s">
        <v>129</v>
      </c>
      <c r="J14" s="88">
        <v>2725</v>
      </c>
      <c r="K14" s="14"/>
      <c r="L14" s="12"/>
    </row>
    <row r="15" spans="1:12">
      <c r="B15" s="4"/>
      <c r="C15" s="5"/>
      <c r="D15" s="5"/>
      <c r="E15" s="14"/>
      <c r="F15" s="11"/>
      <c r="H15" s="4"/>
      <c r="I15" s="5" t="s">
        <v>130</v>
      </c>
      <c r="J15" s="88">
        <v>1925</v>
      </c>
      <c r="K15" s="5"/>
      <c r="L15" s="11"/>
    </row>
    <row r="16" spans="1:12">
      <c r="B16" s="4" t="s">
        <v>26</v>
      </c>
      <c r="C16" s="5" t="s">
        <v>127</v>
      </c>
      <c r="D16" s="14">
        <v>1134</v>
      </c>
      <c r="E16" s="14"/>
      <c r="F16" s="11"/>
      <c r="H16" s="4"/>
      <c r="I16" s="5" t="s">
        <v>131</v>
      </c>
      <c r="J16" s="88">
        <v>30</v>
      </c>
      <c r="K16" s="5"/>
      <c r="L16" s="11"/>
    </row>
    <row r="17" spans="2:12">
      <c r="B17" s="4"/>
      <c r="C17" s="5"/>
      <c r="D17" s="5"/>
      <c r="E17" s="5"/>
      <c r="F17" s="11"/>
      <c r="H17" s="4" t="s">
        <v>117</v>
      </c>
      <c r="I17" s="5"/>
      <c r="J17" s="5"/>
      <c r="K17" s="5"/>
      <c r="L17" s="12">
        <v>265.5</v>
      </c>
    </row>
    <row r="18" spans="2:12">
      <c r="B18" s="4" t="s">
        <v>1</v>
      </c>
      <c r="C18" s="5"/>
      <c r="D18" s="5"/>
      <c r="E18" s="5"/>
      <c r="F18" s="11">
        <v>145.36000000000001</v>
      </c>
      <c r="H18" s="4"/>
      <c r="I18" s="5"/>
      <c r="J18" s="14">
        <v>69.5</v>
      </c>
      <c r="K18" s="5"/>
      <c r="L18" s="11"/>
    </row>
    <row r="19" spans="2:12">
      <c r="B19" s="4"/>
      <c r="C19" s="5"/>
      <c r="D19" s="5"/>
      <c r="E19" s="5"/>
      <c r="F19" s="11"/>
      <c r="H19" s="4"/>
      <c r="I19" s="5"/>
      <c r="J19" s="14">
        <v>196</v>
      </c>
      <c r="K19" s="5"/>
      <c r="L19" s="11"/>
    </row>
    <row r="20" spans="2:12">
      <c r="B20" s="4" t="s">
        <v>119</v>
      </c>
      <c r="C20" s="5"/>
      <c r="D20" s="5"/>
      <c r="E20" s="5"/>
      <c r="F20" s="12">
        <v>594.86</v>
      </c>
      <c r="H20" s="4"/>
      <c r="I20" s="5"/>
      <c r="J20" s="5"/>
      <c r="K20" s="5"/>
      <c r="L20" s="11"/>
    </row>
    <row r="21" spans="2:12">
      <c r="B21" s="4"/>
      <c r="C21" s="5"/>
      <c r="D21" s="5"/>
      <c r="E21" s="5"/>
      <c r="F21" s="11"/>
      <c r="H21" s="4"/>
      <c r="I21" s="5"/>
      <c r="J21" s="5"/>
      <c r="K21" s="5"/>
      <c r="L21" s="11"/>
    </row>
    <row r="22" spans="2:12">
      <c r="B22" s="4" t="s">
        <v>3</v>
      </c>
      <c r="C22" s="5"/>
      <c r="D22" s="5"/>
      <c r="E22" s="5"/>
      <c r="F22" s="12"/>
      <c r="H22" s="4"/>
      <c r="I22" s="5"/>
      <c r="J22" s="5"/>
      <c r="K22" s="5"/>
      <c r="L22" s="11"/>
    </row>
    <row r="23" spans="2:12">
      <c r="B23" s="4"/>
      <c r="C23" s="5"/>
      <c r="D23" s="5"/>
      <c r="E23" s="5"/>
      <c r="F23" s="11"/>
      <c r="H23" s="4"/>
      <c r="I23" s="5"/>
      <c r="J23" s="5"/>
      <c r="K23" s="5"/>
      <c r="L23" s="11"/>
    </row>
    <row r="24" spans="2:12">
      <c r="B24" s="4" t="s">
        <v>4</v>
      </c>
      <c r="C24" s="5"/>
      <c r="D24" s="5"/>
      <c r="E24" s="5"/>
      <c r="F24" s="12"/>
      <c r="H24" s="4" t="s">
        <v>107</v>
      </c>
      <c r="I24" s="5"/>
      <c r="J24" s="5"/>
      <c r="K24" s="5"/>
      <c r="L24" s="11">
        <v>5.97</v>
      </c>
    </row>
    <row r="25" spans="2:12">
      <c r="B25" s="4"/>
      <c r="C25" s="5"/>
      <c r="D25" s="5"/>
      <c r="E25" s="5"/>
      <c r="F25" s="11"/>
      <c r="H25" s="4"/>
      <c r="I25" s="5"/>
      <c r="J25" s="5"/>
      <c r="K25" s="5"/>
      <c r="L25" s="11"/>
    </row>
    <row r="26" spans="2:12">
      <c r="B26" s="4"/>
      <c r="C26" s="5"/>
      <c r="D26" s="5"/>
      <c r="E26" s="5"/>
      <c r="F26" s="11"/>
      <c r="H26" s="4"/>
      <c r="I26" s="5"/>
      <c r="J26" s="5"/>
      <c r="K26" s="5"/>
      <c r="L26" s="11"/>
    </row>
    <row r="27" spans="2:12" ht="15.75">
      <c r="B27" s="32" t="s">
        <v>16</v>
      </c>
      <c r="C27" s="33"/>
      <c r="D27" s="33"/>
      <c r="E27" s="33"/>
      <c r="F27" s="34">
        <f>SUM(F9:F26)</f>
        <v>2634.2200000000003</v>
      </c>
      <c r="G27" s="26"/>
      <c r="H27" s="32" t="s">
        <v>17</v>
      </c>
      <c r="I27" s="33"/>
      <c r="J27" s="33"/>
      <c r="K27" s="33"/>
      <c r="L27" s="35">
        <f>SUM(L11:L26)</f>
        <v>4951.47</v>
      </c>
    </row>
    <row r="28" spans="2:12" ht="15.75" thickBot="1">
      <c r="B28" s="7"/>
      <c r="C28" s="8"/>
      <c r="D28" s="8"/>
      <c r="E28" s="8"/>
      <c r="F28" s="13"/>
      <c r="H28" s="7"/>
      <c r="I28" s="8"/>
      <c r="J28" s="8"/>
      <c r="K28" s="8"/>
      <c r="L28" s="13"/>
    </row>
    <row r="29" spans="2:12">
      <c r="B29" s="4"/>
      <c r="C29" s="5"/>
      <c r="D29" s="5"/>
      <c r="E29" s="5"/>
      <c r="F29" s="11"/>
      <c r="H29" s="4"/>
      <c r="I29" s="5"/>
      <c r="J29" s="5"/>
      <c r="K29" s="5"/>
      <c r="L29" s="11"/>
    </row>
    <row r="30" spans="2:12" ht="15.75">
      <c r="B30" s="15"/>
      <c r="C30" s="16"/>
      <c r="D30" s="16"/>
      <c r="E30" s="16"/>
      <c r="F30" s="25"/>
      <c r="G30" s="26"/>
      <c r="H30" s="15" t="s">
        <v>94</v>
      </c>
      <c r="I30" s="16"/>
      <c r="J30" s="16"/>
      <c r="K30" s="16"/>
      <c r="L30" s="108">
        <v>1200</v>
      </c>
    </row>
    <row r="31" spans="2:12">
      <c r="B31" s="4"/>
      <c r="C31" s="5"/>
      <c r="D31" s="5"/>
      <c r="E31" s="5"/>
      <c r="F31" s="11"/>
      <c r="H31" s="83"/>
      <c r="I31" s="17"/>
      <c r="J31" s="17"/>
      <c r="K31" s="17"/>
      <c r="L31" s="18"/>
    </row>
    <row r="32" spans="2:12">
      <c r="B32" s="4"/>
      <c r="C32" s="5"/>
      <c r="D32" s="5"/>
      <c r="E32" s="5"/>
      <c r="F32" s="12"/>
      <c r="H32" s="84" t="s">
        <v>102</v>
      </c>
      <c r="I32" s="85"/>
      <c r="J32" s="85"/>
      <c r="K32" s="85"/>
      <c r="L32" s="111">
        <f>SUM(L30:L31)</f>
        <v>1200</v>
      </c>
    </row>
    <row r="33" spans="2:12" ht="15.75">
      <c r="B33" s="15" t="s">
        <v>31</v>
      </c>
      <c r="C33" s="16"/>
      <c r="D33" s="5"/>
      <c r="E33" s="5"/>
      <c r="F33" s="11"/>
      <c r="H33" s="15" t="s">
        <v>30</v>
      </c>
      <c r="I33" s="16"/>
      <c r="J33" s="16" t="s">
        <v>96</v>
      </c>
      <c r="K33" s="5"/>
      <c r="L33" s="11"/>
    </row>
    <row r="34" spans="2:12">
      <c r="B34" s="4" t="s">
        <v>8</v>
      </c>
      <c r="C34" s="5"/>
      <c r="D34" s="5"/>
      <c r="E34" s="5"/>
      <c r="F34" s="12">
        <v>850.93</v>
      </c>
      <c r="H34" s="4" t="s">
        <v>118</v>
      </c>
      <c r="I34" s="5"/>
      <c r="J34" s="5"/>
      <c r="K34" s="5"/>
      <c r="L34" s="12">
        <v>120</v>
      </c>
    </row>
    <row r="35" spans="2:12">
      <c r="B35" s="4"/>
      <c r="C35" s="5" t="s">
        <v>120</v>
      </c>
      <c r="D35" s="5">
        <v>360.93</v>
      </c>
      <c r="E35" s="5"/>
      <c r="F35" s="11"/>
      <c r="H35" s="4" t="s">
        <v>132</v>
      </c>
      <c r="I35" s="5"/>
      <c r="J35" s="5"/>
      <c r="K35" s="5"/>
      <c r="L35" s="12"/>
    </row>
    <row r="36" spans="2:12">
      <c r="B36" s="4"/>
      <c r="C36" s="5" t="s">
        <v>121</v>
      </c>
      <c r="D36" s="14">
        <v>490</v>
      </c>
      <c r="E36" s="5"/>
      <c r="F36" s="12"/>
      <c r="H36" s="4"/>
      <c r="I36" s="5"/>
      <c r="J36" s="5"/>
      <c r="K36" s="5"/>
      <c r="L36" s="12"/>
    </row>
    <row r="37" spans="2:12">
      <c r="B37" s="4"/>
      <c r="C37" s="5"/>
      <c r="D37" s="5"/>
      <c r="E37" s="5"/>
      <c r="F37" s="11"/>
      <c r="H37" s="4"/>
      <c r="I37" s="5"/>
      <c r="J37" s="5"/>
      <c r="K37" s="5"/>
      <c r="L37" s="12"/>
    </row>
    <row r="38" spans="2:12">
      <c r="B38" s="4"/>
      <c r="C38" s="5" t="s">
        <v>122</v>
      </c>
      <c r="D38" s="5"/>
      <c r="E38" s="5"/>
      <c r="F38" s="11"/>
      <c r="H38" s="4"/>
      <c r="I38" s="5"/>
      <c r="J38" s="5"/>
      <c r="K38" s="5"/>
      <c r="L38" s="12"/>
    </row>
    <row r="39" spans="2:12">
      <c r="B39" s="4"/>
      <c r="C39" s="62" t="s">
        <v>123</v>
      </c>
      <c r="D39" s="14">
        <v>374</v>
      </c>
      <c r="E39" s="5"/>
      <c r="F39" s="12">
        <v>374</v>
      </c>
      <c r="H39" s="4"/>
      <c r="I39" s="5"/>
      <c r="J39" s="5"/>
      <c r="K39" s="5"/>
      <c r="L39" s="12"/>
    </row>
    <row r="40" spans="2:12">
      <c r="B40" s="4"/>
      <c r="C40" s="62"/>
      <c r="D40" s="112"/>
      <c r="E40" s="5"/>
      <c r="F40" s="11"/>
      <c r="H40" s="4"/>
      <c r="I40" s="5"/>
      <c r="J40" s="5"/>
      <c r="K40" s="5"/>
      <c r="L40" s="12"/>
    </row>
    <row r="41" spans="2:12">
      <c r="B41" s="4"/>
      <c r="C41" s="5"/>
      <c r="D41" s="5"/>
      <c r="E41" s="5"/>
      <c r="F41" s="11"/>
      <c r="H41" s="4"/>
      <c r="I41" s="5"/>
      <c r="J41" s="5"/>
      <c r="K41" s="5"/>
      <c r="L41" s="12"/>
    </row>
    <row r="42" spans="2:12">
      <c r="B42" s="4" t="s">
        <v>12</v>
      </c>
      <c r="C42" s="5"/>
      <c r="D42" s="5"/>
      <c r="E42" s="5"/>
      <c r="F42" s="12">
        <v>293.8</v>
      </c>
      <c r="H42" s="4" t="s">
        <v>100</v>
      </c>
      <c r="I42" s="5"/>
      <c r="J42" s="5"/>
      <c r="K42" s="5"/>
      <c r="L42" s="12">
        <v>260</v>
      </c>
    </row>
    <row r="43" spans="2:12">
      <c r="B43" s="4"/>
      <c r="C43" s="5"/>
      <c r="D43" s="5"/>
      <c r="E43" s="5"/>
      <c r="F43" s="11"/>
      <c r="H43" s="4"/>
      <c r="I43" s="5"/>
      <c r="J43" s="5"/>
      <c r="K43" s="5"/>
      <c r="L43" s="12"/>
    </row>
    <row r="44" spans="2:12" ht="15.75">
      <c r="B44" s="36" t="s">
        <v>18</v>
      </c>
      <c r="C44" s="37"/>
      <c r="D44" s="37"/>
      <c r="E44" s="37"/>
      <c r="F44" s="39">
        <f>SUM(F34:F43)</f>
        <v>1518.7299999999998</v>
      </c>
      <c r="G44" s="26"/>
      <c r="H44" s="36" t="s">
        <v>19</v>
      </c>
      <c r="I44" s="37"/>
      <c r="J44" s="37"/>
      <c r="K44" s="37"/>
      <c r="L44" s="39">
        <f>SUM(L34:L43)</f>
        <v>380</v>
      </c>
    </row>
    <row r="45" spans="2:12" ht="15.75" thickBot="1">
      <c r="B45" s="4"/>
      <c r="C45" s="5"/>
      <c r="D45" s="5"/>
      <c r="E45" s="5"/>
      <c r="F45" s="11"/>
      <c r="H45" s="4"/>
      <c r="I45" s="5"/>
      <c r="J45" s="5"/>
      <c r="K45" s="5"/>
      <c r="L45" s="12"/>
    </row>
    <row r="46" spans="2:12">
      <c r="B46" s="1"/>
      <c r="C46" s="2"/>
      <c r="D46" s="2"/>
      <c r="E46" s="2"/>
      <c r="F46" s="10"/>
      <c r="H46" s="1"/>
      <c r="I46" s="2"/>
      <c r="J46" s="2"/>
      <c r="K46" s="2"/>
      <c r="L46" s="30"/>
    </row>
    <row r="47" spans="2:12" ht="18.75">
      <c r="B47" s="42" t="s">
        <v>20</v>
      </c>
      <c r="C47" s="43"/>
      <c r="D47" s="43"/>
      <c r="E47" s="43"/>
      <c r="F47" s="87">
        <f>SUM(F27+F44)</f>
        <v>4152.95</v>
      </c>
      <c r="G47" s="45"/>
      <c r="H47" s="42" t="s">
        <v>21</v>
      </c>
      <c r="I47" s="43"/>
      <c r="J47" s="43"/>
      <c r="K47" s="43"/>
      <c r="L47" s="46">
        <f>SUM(L27+L32+L44)</f>
        <v>6531.47</v>
      </c>
    </row>
    <row r="48" spans="2:12" ht="19.5" thickBot="1">
      <c r="B48" s="89"/>
      <c r="C48" s="77"/>
      <c r="D48" s="77"/>
      <c r="E48" s="77"/>
      <c r="F48" s="61"/>
      <c r="G48" s="27"/>
      <c r="H48" s="28"/>
      <c r="I48" s="21"/>
      <c r="J48" s="21"/>
      <c r="K48" s="21"/>
      <c r="L48" s="31"/>
    </row>
    <row r="49" spans="2:12">
      <c r="B49" s="91"/>
      <c r="C49" s="92"/>
      <c r="D49" s="92"/>
      <c r="E49" s="92"/>
      <c r="F49" s="95"/>
      <c r="H49" s="5"/>
      <c r="I49" s="5"/>
      <c r="J49" s="5"/>
      <c r="K49" s="5"/>
      <c r="L49" s="14"/>
    </row>
    <row r="50" spans="2:12" ht="18.75">
      <c r="B50" s="40" t="s">
        <v>13</v>
      </c>
      <c r="C50" s="41"/>
      <c r="D50" s="41"/>
      <c r="E50" s="41"/>
      <c r="F50" s="48">
        <f>SUM(L47-F47)</f>
        <v>2378.5200000000004</v>
      </c>
      <c r="H50" s="5"/>
      <c r="I50" s="5"/>
      <c r="J50" s="5"/>
      <c r="K50" s="5"/>
      <c r="L50" s="5"/>
    </row>
    <row r="51" spans="2:12" ht="15.75" thickBot="1">
      <c r="B51" s="93"/>
      <c r="C51" s="94"/>
      <c r="D51" s="94"/>
      <c r="E51" s="94"/>
      <c r="F51" s="96"/>
      <c r="H51" s="5"/>
      <c r="I51" s="5"/>
      <c r="J51" s="5"/>
      <c r="K51" s="5"/>
      <c r="L51" s="5"/>
    </row>
    <row r="52" spans="2:12">
      <c r="B52" s="90"/>
      <c r="C52" s="90"/>
      <c r="D52" s="90"/>
      <c r="E52" s="90"/>
      <c r="F52" s="90"/>
      <c r="H52" s="5"/>
      <c r="I52" s="5"/>
      <c r="J52" s="5"/>
      <c r="K52" s="5"/>
      <c r="L52" s="5"/>
    </row>
    <row r="53" spans="2:12" ht="15.75" thickBot="1">
      <c r="B53" s="90"/>
      <c r="C53" s="90"/>
      <c r="D53" s="90"/>
      <c r="E53" s="90"/>
      <c r="F53" s="90"/>
      <c r="H53" s="5"/>
      <c r="I53" s="5"/>
      <c r="J53" s="5"/>
      <c r="K53" s="5"/>
      <c r="L53" s="5"/>
    </row>
    <row r="54" spans="2:12">
      <c r="C54" s="1"/>
      <c r="D54" s="2"/>
      <c r="E54" s="2"/>
      <c r="F54" s="2"/>
      <c r="G54" s="2"/>
      <c r="H54" s="2"/>
      <c r="I54" s="3"/>
    </row>
    <row r="55" spans="2:12" ht="23.25">
      <c r="C55" s="4"/>
      <c r="D55" s="24" t="s">
        <v>125</v>
      </c>
      <c r="E55" s="24"/>
      <c r="F55" s="24"/>
      <c r="G55" s="24"/>
      <c r="H55" s="24"/>
      <c r="I55" s="6"/>
    </row>
    <row r="56" spans="2:12" ht="15.75" thickBot="1">
      <c r="C56" s="7"/>
      <c r="D56" s="8"/>
      <c r="E56" s="8"/>
      <c r="F56" s="8"/>
      <c r="G56" s="8"/>
      <c r="H56" s="8"/>
      <c r="I56" s="9"/>
    </row>
    <row r="58" spans="2:12" ht="18.75">
      <c r="D58" s="50"/>
      <c r="E58" s="27" t="s">
        <v>47</v>
      </c>
      <c r="F58" s="27"/>
    </row>
    <row r="59" spans="2:12" ht="24" thickBot="1">
      <c r="C59" s="51"/>
      <c r="D59" s="51"/>
      <c r="E59" s="51"/>
    </row>
    <row r="60" spans="2:12">
      <c r="H60" s="10"/>
    </row>
    <row r="61" spans="2:12" ht="18.75">
      <c r="C61" s="27" t="s">
        <v>124</v>
      </c>
      <c r="D61" s="27"/>
      <c r="E61" s="106">
        <v>43830</v>
      </c>
      <c r="F61" s="19"/>
      <c r="G61" s="19"/>
      <c r="H61" s="108">
        <v>6778.58</v>
      </c>
    </row>
    <row r="62" spans="2:12">
      <c r="D62" t="s">
        <v>111</v>
      </c>
      <c r="E62" t="s">
        <v>111</v>
      </c>
      <c r="F62">
        <v>2071.23</v>
      </c>
      <c r="H62" s="12"/>
    </row>
    <row r="63" spans="2:12">
      <c r="D63" t="s">
        <v>41</v>
      </c>
      <c r="F63">
        <v>4707.3500000000004</v>
      </c>
      <c r="H63" s="12"/>
    </row>
    <row r="64" spans="2:12">
      <c r="H64" s="12"/>
    </row>
    <row r="65" spans="3:8" ht="18.75">
      <c r="C65" s="27" t="s">
        <v>128</v>
      </c>
      <c r="D65" s="27"/>
      <c r="E65" s="27"/>
      <c r="F65" s="27"/>
      <c r="G65" s="19"/>
      <c r="H65" s="109">
        <v>2378.52</v>
      </c>
    </row>
    <row r="66" spans="3:8" ht="15.75" thickBot="1">
      <c r="H66" s="12"/>
    </row>
    <row r="67" spans="3:8" ht="21.75" thickBot="1">
      <c r="C67" s="99"/>
      <c r="D67" s="100" t="s">
        <v>38</v>
      </c>
      <c r="E67" s="100"/>
      <c r="F67" s="100"/>
      <c r="G67" s="101"/>
      <c r="H67" s="98">
        <f>SUM(H60:H66)</f>
        <v>9157.1</v>
      </c>
    </row>
    <row r="68" spans="3:8">
      <c r="H68" s="14"/>
    </row>
    <row r="69" spans="3:8" ht="24" thickBot="1">
      <c r="C69" s="107" t="s">
        <v>115</v>
      </c>
      <c r="D69" s="107"/>
      <c r="E69" s="107"/>
      <c r="F69" s="107"/>
      <c r="H69" s="49"/>
    </row>
    <row r="70" spans="3:8">
      <c r="H70" s="30"/>
    </row>
    <row r="71" spans="3:8" ht="15.75">
      <c r="D71" s="19" t="s">
        <v>133</v>
      </c>
      <c r="E71" s="19"/>
      <c r="F71" s="19"/>
      <c r="G71" s="19"/>
      <c r="H71" s="25">
        <v>2083.7800000000002</v>
      </c>
    </row>
    <row r="72" spans="3:8" ht="15.75">
      <c r="D72" s="19" t="s">
        <v>44</v>
      </c>
      <c r="E72" s="19"/>
      <c r="F72" s="19"/>
      <c r="G72" s="19"/>
      <c r="H72" s="108">
        <v>6713.32</v>
      </c>
    </row>
    <row r="73" spans="3:8" ht="15.75">
      <c r="D73" s="19"/>
      <c r="E73" s="19"/>
      <c r="F73" s="19"/>
      <c r="G73" s="19"/>
      <c r="H73" s="108"/>
    </row>
    <row r="74" spans="3:8" ht="15.75">
      <c r="D74" s="19" t="s">
        <v>134</v>
      </c>
      <c r="E74" s="19"/>
      <c r="F74" s="19"/>
      <c r="G74" s="19"/>
      <c r="H74" s="108">
        <v>360</v>
      </c>
    </row>
    <row r="75" spans="3:8" ht="15.75" thickBot="1">
      <c r="H75" s="12"/>
    </row>
    <row r="76" spans="3:8" ht="21.75" thickBot="1">
      <c r="C76" s="99"/>
      <c r="D76" s="100" t="s">
        <v>38</v>
      </c>
      <c r="E76" s="100"/>
      <c r="F76" s="100"/>
      <c r="G76" s="100"/>
      <c r="H76" s="98">
        <f>SUM(H70:H75)</f>
        <v>9157.1</v>
      </c>
    </row>
    <row r="77" spans="3:8">
      <c r="H77" s="5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7"/>
  <sheetViews>
    <sheetView tabSelected="1" workbookViewId="0">
      <selection activeCell="A80" sqref="A80"/>
    </sheetView>
  </sheetViews>
  <sheetFormatPr baseColWidth="10" defaultRowHeight="15"/>
  <cols>
    <col min="6" max="6" width="17.7109375" bestFit="1" customWidth="1"/>
  </cols>
  <sheetData>
    <row r="1" spans="1:12" ht="19.5" thickBot="1">
      <c r="A1" s="27" t="s">
        <v>139</v>
      </c>
      <c r="B1" s="27"/>
    </row>
    <row r="2" spans="1:12">
      <c r="E2" s="1"/>
      <c r="F2" s="2"/>
      <c r="G2" s="2"/>
      <c r="H2" s="2"/>
      <c r="I2" s="2"/>
      <c r="J2" s="3"/>
    </row>
    <row r="3" spans="1:12" ht="23.25">
      <c r="E3" s="4"/>
      <c r="F3" s="24"/>
      <c r="G3" s="24" t="s">
        <v>14</v>
      </c>
      <c r="H3" s="24"/>
      <c r="I3" s="5"/>
      <c r="J3" s="6"/>
    </row>
    <row r="4" spans="1:12" ht="19.5" thickBot="1">
      <c r="E4" s="7"/>
      <c r="F4" s="8"/>
      <c r="G4" s="21" t="s">
        <v>53</v>
      </c>
      <c r="H4" s="21">
        <v>2022</v>
      </c>
      <c r="I4" s="8"/>
      <c r="J4" s="9"/>
    </row>
    <row r="6" spans="1:12" ht="15.75" thickBot="1"/>
    <row r="7" spans="1:12">
      <c r="B7" s="1"/>
      <c r="C7" s="2"/>
      <c r="D7" s="2"/>
      <c r="E7" s="3"/>
      <c r="H7" s="1"/>
      <c r="I7" s="2"/>
      <c r="J7" s="2"/>
      <c r="K7" s="3"/>
    </row>
    <row r="8" spans="1:12" ht="19.5" thickBot="1">
      <c r="B8" s="20"/>
      <c r="C8" s="21" t="s">
        <v>6</v>
      </c>
      <c r="D8" s="22"/>
      <c r="E8" s="23"/>
      <c r="F8" s="19"/>
      <c r="G8" s="19"/>
      <c r="H8" s="20"/>
      <c r="I8" s="21" t="s">
        <v>7</v>
      </c>
      <c r="J8" s="22"/>
      <c r="K8" s="9"/>
    </row>
    <row r="9" spans="1:12" ht="15.75" thickBot="1">
      <c r="B9" s="5"/>
      <c r="C9" s="5"/>
      <c r="D9" s="5"/>
      <c r="E9" s="5"/>
      <c r="H9" s="5"/>
      <c r="I9" s="5"/>
      <c r="J9" s="5"/>
      <c r="K9" s="5"/>
    </row>
    <row r="10" spans="1:12">
      <c r="B10" s="1"/>
      <c r="C10" s="2"/>
      <c r="D10" s="2"/>
      <c r="E10" s="2"/>
      <c r="F10" s="10"/>
      <c r="H10" s="1"/>
      <c r="I10" s="2"/>
      <c r="J10" s="2"/>
      <c r="K10" s="2"/>
      <c r="L10" s="10"/>
    </row>
    <row r="11" spans="1:12" ht="15.75">
      <c r="B11" s="15" t="s">
        <v>22</v>
      </c>
      <c r="C11" s="16"/>
      <c r="D11" s="17"/>
      <c r="E11" s="17"/>
      <c r="F11" s="18"/>
      <c r="G11" s="19"/>
      <c r="H11" s="15" t="s">
        <v>23</v>
      </c>
      <c r="I11" s="16"/>
      <c r="J11" s="5"/>
      <c r="K11" s="5"/>
      <c r="L11" s="11"/>
    </row>
    <row r="12" spans="1:12">
      <c r="B12" s="4"/>
      <c r="C12" s="5"/>
      <c r="D12" s="5"/>
      <c r="E12" s="5"/>
      <c r="F12" s="11"/>
      <c r="H12" s="4"/>
      <c r="I12" s="5"/>
      <c r="J12" s="5"/>
      <c r="K12" s="5"/>
      <c r="L12" s="11"/>
    </row>
    <row r="13" spans="1:12">
      <c r="B13" s="4" t="s">
        <v>0</v>
      </c>
      <c r="C13" s="5"/>
      <c r="D13" s="5"/>
      <c r="E13" s="5"/>
      <c r="F13" s="12">
        <v>1788</v>
      </c>
      <c r="H13" s="4" t="s">
        <v>5</v>
      </c>
      <c r="I13" s="5"/>
      <c r="J13" s="5"/>
      <c r="K13" s="5"/>
      <c r="L13" s="12">
        <v>4620</v>
      </c>
    </row>
    <row r="14" spans="1:12">
      <c r="B14" s="4"/>
      <c r="C14" s="5"/>
      <c r="D14" s="5"/>
      <c r="E14" s="5"/>
      <c r="F14" s="11"/>
      <c r="H14" s="4"/>
      <c r="I14" s="5"/>
      <c r="J14" s="5"/>
      <c r="K14" s="5"/>
      <c r="L14" s="11"/>
    </row>
    <row r="15" spans="1:12">
      <c r="B15" s="4" t="s">
        <v>24</v>
      </c>
      <c r="C15" s="5"/>
      <c r="D15" s="5" t="s">
        <v>147</v>
      </c>
      <c r="E15" s="14">
        <v>745</v>
      </c>
      <c r="F15" s="11"/>
      <c r="H15" s="4" t="s">
        <v>33</v>
      </c>
      <c r="I15" s="5" t="s">
        <v>140</v>
      </c>
      <c r="J15" s="88">
        <v>2450</v>
      </c>
      <c r="K15" s="14"/>
      <c r="L15" s="12"/>
    </row>
    <row r="16" spans="1:12">
      <c r="B16" s="4"/>
      <c r="C16" s="5"/>
      <c r="D16" s="5"/>
      <c r="E16" s="14"/>
      <c r="F16" s="11"/>
      <c r="H16" s="4"/>
      <c r="I16" s="5" t="s">
        <v>141</v>
      </c>
      <c r="J16" s="88">
        <v>2135</v>
      </c>
      <c r="K16" s="5"/>
      <c r="L16" s="11"/>
    </row>
    <row r="17" spans="2:12">
      <c r="B17" s="4" t="s">
        <v>26</v>
      </c>
      <c r="C17" s="5"/>
      <c r="D17" s="5" t="s">
        <v>148</v>
      </c>
      <c r="E17" s="14">
        <v>1043</v>
      </c>
      <c r="F17" s="11"/>
      <c r="H17" s="4"/>
      <c r="I17" s="5"/>
      <c r="J17" s="88"/>
      <c r="K17" s="5"/>
      <c r="L17" s="11"/>
    </row>
    <row r="18" spans="2:12">
      <c r="B18" s="4"/>
      <c r="C18" s="5"/>
      <c r="D18" s="5"/>
      <c r="E18" s="5"/>
      <c r="F18" s="11"/>
      <c r="H18" s="4"/>
      <c r="I18" s="5"/>
      <c r="J18" s="5"/>
      <c r="K18" s="5"/>
      <c r="L18" s="11"/>
    </row>
    <row r="19" spans="2:12">
      <c r="B19" s="4" t="s">
        <v>1</v>
      </c>
      <c r="C19" s="5"/>
      <c r="D19" s="5"/>
      <c r="E19" s="5"/>
      <c r="F19" s="11">
        <v>150.91999999999999</v>
      </c>
      <c r="H19" s="4"/>
      <c r="I19" s="5"/>
      <c r="J19" s="5"/>
      <c r="K19" s="5"/>
      <c r="L19" s="12"/>
    </row>
    <row r="20" spans="2:12">
      <c r="B20" s="4"/>
      <c r="C20" s="5"/>
      <c r="D20" s="5"/>
      <c r="E20" s="5"/>
      <c r="F20" s="11"/>
      <c r="H20" s="4"/>
      <c r="I20" s="5"/>
      <c r="J20" s="5"/>
      <c r="K20" s="5"/>
      <c r="L20" s="11"/>
    </row>
    <row r="21" spans="2:12">
      <c r="B21" s="4" t="s">
        <v>2</v>
      </c>
      <c r="C21" s="5"/>
      <c r="D21" s="5"/>
      <c r="E21" s="5"/>
      <c r="F21" s="12">
        <v>606.65</v>
      </c>
      <c r="H21" s="4"/>
      <c r="I21" s="5"/>
      <c r="J21" s="5"/>
      <c r="K21" s="5"/>
      <c r="L21" s="11"/>
    </row>
    <row r="22" spans="2:12">
      <c r="B22" s="4"/>
      <c r="C22" s="5"/>
      <c r="D22" s="5"/>
      <c r="E22" s="5"/>
      <c r="F22" s="11"/>
      <c r="H22" s="4"/>
      <c r="I22" s="5"/>
      <c r="J22" s="5"/>
      <c r="K22" s="5"/>
      <c r="L22" s="11"/>
    </row>
    <row r="23" spans="2:12">
      <c r="B23" s="4" t="s">
        <v>137</v>
      </c>
      <c r="C23" s="5"/>
      <c r="D23" s="5"/>
      <c r="E23" s="5"/>
      <c r="F23" s="12">
        <v>50</v>
      </c>
      <c r="H23" s="4"/>
      <c r="I23" s="5"/>
      <c r="J23" s="5"/>
      <c r="K23" s="5"/>
      <c r="L23" s="11"/>
    </row>
    <row r="24" spans="2:12">
      <c r="B24" s="4"/>
      <c r="C24" s="5"/>
      <c r="D24" s="5"/>
      <c r="E24" s="5"/>
      <c r="F24" s="11"/>
      <c r="H24" s="4"/>
      <c r="I24" s="5"/>
      <c r="J24" s="5"/>
      <c r="K24" s="5"/>
      <c r="L24" s="11"/>
    </row>
    <row r="25" spans="2:12">
      <c r="B25" s="4"/>
      <c r="C25" s="5" t="s">
        <v>149</v>
      </c>
      <c r="D25" s="5"/>
      <c r="E25" s="5"/>
      <c r="F25" s="12">
        <v>268</v>
      </c>
      <c r="H25" s="4"/>
      <c r="I25" s="5"/>
      <c r="J25" s="5"/>
      <c r="K25" s="5"/>
      <c r="L25" s="11"/>
    </row>
    <row r="26" spans="2:12">
      <c r="B26" s="4"/>
      <c r="C26" s="5"/>
      <c r="D26" s="5"/>
      <c r="E26" s="5"/>
      <c r="F26" s="11"/>
      <c r="H26" s="4"/>
      <c r="I26" s="5"/>
      <c r="J26" s="5"/>
      <c r="K26" s="5"/>
      <c r="L26" s="11"/>
    </row>
    <row r="27" spans="2:12">
      <c r="B27" s="4" t="s">
        <v>150</v>
      </c>
      <c r="C27" s="5"/>
      <c r="D27" s="5"/>
      <c r="E27" s="5"/>
      <c r="F27" s="12">
        <v>2.9</v>
      </c>
      <c r="H27" s="4" t="s">
        <v>168</v>
      </c>
      <c r="I27" s="5"/>
      <c r="J27" s="5"/>
      <c r="K27" s="5"/>
      <c r="L27" s="11">
        <v>11.24</v>
      </c>
    </row>
    <row r="28" spans="2:12" ht="15.75">
      <c r="B28" s="32" t="s">
        <v>16</v>
      </c>
      <c r="C28" s="33"/>
      <c r="D28" s="33"/>
      <c r="E28" s="33"/>
      <c r="F28" s="34">
        <f>SUM(F12:F27)</f>
        <v>2866.4700000000003</v>
      </c>
      <c r="G28" s="26"/>
      <c r="H28" s="32" t="s">
        <v>17</v>
      </c>
      <c r="I28" s="33"/>
      <c r="J28" s="33"/>
      <c r="K28" s="33"/>
      <c r="L28" s="35">
        <f>SUM(L12:L27)</f>
        <v>4631.24</v>
      </c>
    </row>
    <row r="29" spans="2:12" ht="15.75" thickBot="1">
      <c r="B29" s="7"/>
      <c r="C29" s="8"/>
      <c r="D29" s="8"/>
      <c r="E29" s="8"/>
      <c r="F29" s="13"/>
      <c r="H29" s="7"/>
      <c r="I29" s="8"/>
      <c r="J29" s="8"/>
      <c r="K29" s="8"/>
      <c r="L29" s="13"/>
    </row>
    <row r="30" spans="2:12">
      <c r="B30" s="4"/>
      <c r="C30" s="5"/>
      <c r="D30" s="5"/>
      <c r="E30" s="5"/>
      <c r="F30" s="11"/>
      <c r="H30" s="1"/>
      <c r="I30" s="2"/>
      <c r="J30" s="2"/>
      <c r="K30" s="3"/>
      <c r="L30" s="11"/>
    </row>
    <row r="31" spans="2:12" ht="15.75">
      <c r="B31" s="15"/>
      <c r="C31" s="16"/>
      <c r="D31" s="16"/>
      <c r="E31" s="16"/>
      <c r="F31" s="25"/>
      <c r="G31" s="26"/>
      <c r="H31" s="83" t="s">
        <v>94</v>
      </c>
      <c r="I31" s="17"/>
      <c r="J31" s="17"/>
      <c r="K31" s="125"/>
      <c r="L31" s="102">
        <v>2000</v>
      </c>
    </row>
    <row r="32" spans="2:12">
      <c r="B32" s="4"/>
      <c r="C32" s="5"/>
      <c r="D32" s="5"/>
      <c r="E32" s="5"/>
      <c r="F32" s="11"/>
      <c r="H32" s="83" t="s">
        <v>136</v>
      </c>
      <c r="I32" s="17"/>
      <c r="J32" s="17"/>
      <c r="K32" s="125"/>
      <c r="L32" s="102">
        <v>250</v>
      </c>
    </row>
    <row r="33" spans="2:12" ht="15.75">
      <c r="B33" s="4"/>
      <c r="C33" s="5"/>
      <c r="D33" s="5"/>
      <c r="E33" s="5"/>
      <c r="F33" s="12"/>
      <c r="H33" s="32" t="s">
        <v>102</v>
      </c>
      <c r="I33" s="33"/>
      <c r="J33" s="33"/>
      <c r="K33" s="126"/>
      <c r="L33" s="35">
        <f>SUM(L30:L32)</f>
        <v>2250</v>
      </c>
    </row>
    <row r="34" spans="2:12" ht="15.75">
      <c r="B34" s="15" t="s">
        <v>31</v>
      </c>
      <c r="C34" s="16"/>
      <c r="D34" s="5"/>
      <c r="E34" s="5"/>
      <c r="F34" s="11"/>
      <c r="H34" s="15" t="s">
        <v>30</v>
      </c>
      <c r="I34" s="16"/>
      <c r="J34" s="16" t="s">
        <v>96</v>
      </c>
      <c r="K34" s="6"/>
      <c r="L34" s="11"/>
    </row>
    <row r="35" spans="2:12">
      <c r="B35" s="4" t="s">
        <v>167</v>
      </c>
      <c r="C35" s="5"/>
      <c r="D35" s="5"/>
      <c r="E35" s="5"/>
      <c r="F35" s="12">
        <v>4602.46</v>
      </c>
      <c r="H35" s="4" t="s">
        <v>144</v>
      </c>
      <c r="I35" s="5"/>
      <c r="J35" s="5"/>
      <c r="K35" s="6"/>
      <c r="L35" s="12">
        <v>1050</v>
      </c>
    </row>
    <row r="36" spans="2:12">
      <c r="B36" s="4"/>
      <c r="C36" s="5"/>
      <c r="D36" s="5"/>
      <c r="E36" s="5"/>
      <c r="F36" s="11"/>
      <c r="H36" s="4"/>
      <c r="I36" s="5"/>
      <c r="J36" s="5"/>
      <c r="K36" s="6"/>
      <c r="L36" s="12"/>
    </row>
    <row r="37" spans="2:12">
      <c r="B37" s="4" t="s">
        <v>151</v>
      </c>
      <c r="C37" s="5"/>
      <c r="D37" s="5"/>
      <c r="E37" s="5"/>
      <c r="F37" s="12">
        <v>942</v>
      </c>
      <c r="H37" s="4" t="s">
        <v>145</v>
      </c>
      <c r="I37" s="5"/>
      <c r="J37" s="5"/>
      <c r="K37" s="6"/>
      <c r="L37" s="12">
        <v>600</v>
      </c>
    </row>
    <row r="38" spans="2:12">
      <c r="B38" s="4"/>
      <c r="C38" s="5"/>
      <c r="D38" s="5"/>
      <c r="E38" s="5"/>
      <c r="F38" s="11"/>
      <c r="H38" s="4"/>
      <c r="I38" s="5"/>
      <c r="J38" s="5"/>
      <c r="K38" s="6"/>
      <c r="L38" s="12"/>
    </row>
    <row r="39" spans="2:12">
      <c r="B39" s="4" t="s">
        <v>152</v>
      </c>
      <c r="C39" s="5"/>
      <c r="D39" s="5"/>
      <c r="E39" s="5"/>
      <c r="F39" s="12">
        <v>1548</v>
      </c>
      <c r="H39" s="4"/>
      <c r="I39" s="5"/>
      <c r="J39" s="5" t="s">
        <v>142</v>
      </c>
      <c r="K39" s="6"/>
      <c r="L39" s="12">
        <v>945</v>
      </c>
    </row>
    <row r="40" spans="2:12">
      <c r="B40" s="4"/>
      <c r="C40" s="5"/>
      <c r="D40" s="5"/>
      <c r="E40" s="5"/>
      <c r="F40" s="11"/>
      <c r="H40" s="4"/>
      <c r="I40" s="5"/>
      <c r="J40" s="5"/>
      <c r="K40" s="6"/>
      <c r="L40" s="12"/>
    </row>
    <row r="41" spans="2:12">
      <c r="B41" s="4" t="s">
        <v>153</v>
      </c>
      <c r="C41" s="5"/>
      <c r="D41" s="5"/>
      <c r="E41" s="5"/>
      <c r="F41" s="12">
        <v>4556</v>
      </c>
      <c r="H41" s="4"/>
      <c r="I41" s="5" t="s">
        <v>143</v>
      </c>
      <c r="J41" s="5"/>
      <c r="K41" s="6"/>
      <c r="L41" s="12">
        <v>3969.4</v>
      </c>
    </row>
    <row r="42" spans="2:12">
      <c r="B42" s="4" t="s">
        <v>154</v>
      </c>
      <c r="C42" s="5"/>
      <c r="D42" s="5"/>
      <c r="E42" s="5"/>
      <c r="F42" s="12">
        <v>725.5</v>
      </c>
      <c r="H42" s="4" t="s">
        <v>77</v>
      </c>
      <c r="I42" s="5"/>
      <c r="J42" s="5"/>
      <c r="K42" s="6"/>
      <c r="L42" s="12">
        <v>768</v>
      </c>
    </row>
    <row r="43" spans="2:12">
      <c r="B43" s="4" t="s">
        <v>155</v>
      </c>
      <c r="C43" s="5"/>
      <c r="D43" s="5"/>
      <c r="E43" s="5"/>
      <c r="F43" s="12">
        <v>575.9</v>
      </c>
      <c r="H43" s="4" t="s">
        <v>146</v>
      </c>
      <c r="I43" s="5"/>
      <c r="J43" s="5"/>
      <c r="K43" s="6"/>
      <c r="L43" s="12">
        <v>580</v>
      </c>
    </row>
    <row r="44" spans="2:12">
      <c r="B44" s="4" t="s">
        <v>156</v>
      </c>
      <c r="C44" s="5"/>
      <c r="D44" s="5"/>
      <c r="E44" s="5"/>
      <c r="F44" s="11">
        <v>452.65</v>
      </c>
      <c r="H44" s="4"/>
      <c r="I44" s="5"/>
      <c r="J44" s="5"/>
      <c r="K44" s="6"/>
      <c r="L44" s="12"/>
    </row>
    <row r="45" spans="2:12" ht="15.75">
      <c r="B45" s="36" t="s">
        <v>18</v>
      </c>
      <c r="C45" s="37"/>
      <c r="D45" s="37"/>
      <c r="E45" s="37"/>
      <c r="F45" s="39">
        <f>SUM(F35:F44)</f>
        <v>13402.509999999998</v>
      </c>
      <c r="G45" s="26"/>
      <c r="H45" s="36" t="s">
        <v>19</v>
      </c>
      <c r="I45" s="37"/>
      <c r="J45" s="37"/>
      <c r="K45" s="74"/>
      <c r="L45" s="39">
        <f>SUM(L35:L44)</f>
        <v>7912.4</v>
      </c>
    </row>
    <row r="46" spans="2:12" ht="15.75" thickBot="1">
      <c r="B46" s="4"/>
      <c r="C46" s="5"/>
      <c r="D46" s="5"/>
      <c r="E46" s="5"/>
      <c r="F46" s="11"/>
      <c r="H46" s="7"/>
      <c r="I46" s="8"/>
      <c r="J46" s="8"/>
      <c r="K46" s="9"/>
      <c r="L46" s="12"/>
    </row>
    <row r="47" spans="2:12">
      <c r="B47" s="1"/>
      <c r="C47" s="2"/>
      <c r="D47" s="2"/>
      <c r="E47" s="2"/>
      <c r="F47" s="10"/>
      <c r="H47" s="1"/>
      <c r="I47" s="2"/>
      <c r="J47" s="2"/>
      <c r="K47" s="2"/>
      <c r="L47" s="30"/>
    </row>
    <row r="48" spans="2:12" ht="18.75">
      <c r="B48" s="42" t="s">
        <v>20</v>
      </c>
      <c r="C48" s="43"/>
      <c r="D48" s="43"/>
      <c r="E48" s="43"/>
      <c r="F48" s="79">
        <f>SUM(F28+F45)</f>
        <v>16268.98</v>
      </c>
      <c r="G48" s="45"/>
      <c r="H48" s="42" t="s">
        <v>21</v>
      </c>
      <c r="I48" s="43"/>
      <c r="J48" s="43"/>
      <c r="K48" s="43"/>
      <c r="L48" s="79">
        <f>SUM(L28+L33+L45)</f>
        <v>14793.64</v>
      </c>
    </row>
    <row r="49" spans="2:12" ht="19.5" thickBot="1">
      <c r="B49" s="89"/>
      <c r="C49" s="77"/>
      <c r="D49" s="77"/>
      <c r="E49" s="77"/>
      <c r="F49" s="61"/>
      <c r="G49" s="27"/>
      <c r="H49" s="28"/>
      <c r="I49" s="21"/>
      <c r="J49" s="21"/>
      <c r="K49" s="21"/>
      <c r="L49" s="31"/>
    </row>
    <row r="50" spans="2:12">
      <c r="B50" s="91"/>
      <c r="C50" s="92"/>
      <c r="D50" s="92"/>
      <c r="E50" s="92"/>
      <c r="F50" s="95"/>
      <c r="H50" s="5"/>
      <c r="I50" s="5"/>
      <c r="J50" s="5"/>
      <c r="K50" s="5"/>
      <c r="L50" s="14"/>
    </row>
    <row r="51" spans="2:12" ht="18.75">
      <c r="B51" s="40" t="s">
        <v>13</v>
      </c>
      <c r="C51" s="41"/>
      <c r="D51" s="41"/>
      <c r="E51" s="41"/>
      <c r="F51" s="113">
        <f>SUM(L48-F48)</f>
        <v>-1475.3400000000001</v>
      </c>
      <c r="H51" s="5"/>
      <c r="I51" s="5"/>
      <c r="J51" s="5"/>
      <c r="K51" s="5"/>
      <c r="L51" s="5"/>
    </row>
    <row r="52" spans="2:12" ht="15.75" thickBot="1">
      <c r="B52" s="93"/>
      <c r="C52" s="94"/>
      <c r="D52" s="94"/>
      <c r="E52" s="94"/>
      <c r="F52" s="96"/>
      <c r="H52" s="5"/>
      <c r="I52" s="5"/>
      <c r="J52" s="5"/>
      <c r="K52" s="5"/>
      <c r="L52" s="5"/>
    </row>
    <row r="53" spans="2:12">
      <c r="B53" s="90"/>
      <c r="C53" s="90"/>
      <c r="D53" s="90"/>
      <c r="E53" s="90"/>
      <c r="F53" s="90"/>
      <c r="H53" s="5"/>
      <c r="I53" s="5"/>
      <c r="J53" s="5"/>
      <c r="K53" s="5"/>
      <c r="L53" s="5"/>
    </row>
    <row r="54" spans="2:12" ht="15.75" thickBot="1">
      <c r="B54" s="90"/>
      <c r="C54" s="90"/>
      <c r="D54" s="90"/>
      <c r="E54" s="90"/>
      <c r="F54" s="90"/>
      <c r="H54" s="5"/>
      <c r="I54" s="5"/>
      <c r="J54" s="5"/>
      <c r="K54" s="5"/>
      <c r="L54" s="5"/>
    </row>
    <row r="55" spans="2:12">
      <c r="C55" s="1"/>
      <c r="D55" s="2"/>
      <c r="E55" s="2"/>
      <c r="F55" s="2"/>
      <c r="G55" s="2"/>
      <c r="H55" s="2"/>
      <c r="I55" s="3"/>
    </row>
    <row r="56" spans="2:12" ht="23.25">
      <c r="C56" s="4"/>
      <c r="D56" s="24" t="s">
        <v>135</v>
      </c>
      <c r="E56" s="24"/>
      <c r="F56" s="24"/>
      <c r="G56" s="24"/>
      <c r="H56" s="24">
        <v>2022</v>
      </c>
      <c r="I56" s="6"/>
    </row>
    <row r="57" spans="2:12" ht="15.75" thickBot="1">
      <c r="C57" s="7"/>
      <c r="D57" s="8"/>
      <c r="E57" s="8"/>
      <c r="F57" s="8"/>
      <c r="G57" s="8"/>
      <c r="H57" s="8"/>
      <c r="I57" s="9"/>
    </row>
    <row r="59" spans="2:12" ht="18.75">
      <c r="D59" s="50"/>
      <c r="E59" s="27" t="s">
        <v>47</v>
      </c>
      <c r="F59" s="27"/>
    </row>
    <row r="60" spans="2:12" ht="24" thickBot="1">
      <c r="C60" s="51"/>
      <c r="D60" s="51"/>
      <c r="E60" s="51"/>
    </row>
    <row r="61" spans="2:12" ht="18.75">
      <c r="C61" s="19" t="s">
        <v>162</v>
      </c>
      <c r="D61" s="19" t="s">
        <v>163</v>
      </c>
      <c r="E61" s="104"/>
      <c r="F61" s="19"/>
      <c r="H61" s="121">
        <v>8768.41</v>
      </c>
    </row>
    <row r="62" spans="2:12">
      <c r="C62" s="19" t="s">
        <v>157</v>
      </c>
      <c r="D62" s="19"/>
      <c r="E62" s="104"/>
      <c r="G62" s="19">
        <v>9352.26</v>
      </c>
      <c r="H62" s="102"/>
    </row>
    <row r="63" spans="2:12">
      <c r="D63" t="s">
        <v>41</v>
      </c>
      <c r="F63">
        <v>6716.67</v>
      </c>
      <c r="H63" s="12"/>
    </row>
    <row r="64" spans="2:12">
      <c r="D64" t="s">
        <v>41</v>
      </c>
      <c r="E64" t="s">
        <v>159</v>
      </c>
      <c r="F64">
        <v>2635.59</v>
      </c>
      <c r="H64" s="12"/>
    </row>
    <row r="65" spans="3:8">
      <c r="C65" s="19" t="s">
        <v>166</v>
      </c>
      <c r="D65" s="19"/>
      <c r="F65" s="19"/>
      <c r="G65" s="19">
        <v>-583.85</v>
      </c>
      <c r="H65" s="12"/>
    </row>
    <row r="66" spans="3:8">
      <c r="D66" s="19" t="s">
        <v>165</v>
      </c>
      <c r="E66" s="19"/>
      <c r="G66" s="19"/>
      <c r="H66" s="114">
        <f>F51</f>
        <v>-1475.3400000000001</v>
      </c>
    </row>
    <row r="67" spans="3:8">
      <c r="H67" s="12"/>
    </row>
    <row r="68" spans="3:8">
      <c r="H68" s="12"/>
    </row>
    <row r="69" spans="3:8" ht="21.75" thickBot="1">
      <c r="F69" s="58"/>
      <c r="H69" s="12"/>
    </row>
    <row r="70" spans="3:8" ht="21.75" thickBot="1">
      <c r="C70" s="99"/>
      <c r="D70" s="100" t="s">
        <v>38</v>
      </c>
      <c r="E70" s="100"/>
      <c r="F70" s="116"/>
      <c r="G70" s="101"/>
      <c r="H70" s="98">
        <f>SUM(H61:H69)</f>
        <v>7293.07</v>
      </c>
    </row>
    <row r="71" spans="3:8" ht="24" thickBot="1">
      <c r="F71" s="105"/>
      <c r="H71" s="14"/>
    </row>
    <row r="72" spans="3:8" ht="18.75">
      <c r="C72" s="26" t="s">
        <v>162</v>
      </c>
      <c r="D72" s="26" t="s">
        <v>164</v>
      </c>
      <c r="E72" s="26"/>
      <c r="F72" s="122"/>
      <c r="H72" s="123">
        <v>7293.07</v>
      </c>
    </row>
    <row r="73" spans="3:8" ht="15.75">
      <c r="C73" s="26" t="s">
        <v>116</v>
      </c>
      <c r="D73" s="26"/>
      <c r="E73" s="26" t="s">
        <v>161</v>
      </c>
      <c r="F73" s="122"/>
      <c r="G73" s="19">
        <v>7659.67</v>
      </c>
      <c r="H73" s="12"/>
    </row>
    <row r="74" spans="3:8">
      <c r="D74" t="s">
        <v>43</v>
      </c>
      <c r="E74" t="s">
        <v>160</v>
      </c>
      <c r="F74">
        <v>6727.91</v>
      </c>
      <c r="H74" s="11"/>
    </row>
    <row r="75" spans="3:8">
      <c r="D75" t="s">
        <v>138</v>
      </c>
      <c r="E75" t="s">
        <v>159</v>
      </c>
      <c r="F75">
        <v>931.76</v>
      </c>
      <c r="H75" s="12"/>
    </row>
    <row r="76" spans="3:8">
      <c r="C76" s="19" t="s">
        <v>158</v>
      </c>
      <c r="G76" s="124">
        <v>-366.6</v>
      </c>
      <c r="H76" s="12"/>
    </row>
    <row r="77" spans="3:8" ht="21.75" thickBot="1">
      <c r="F77" s="58"/>
      <c r="H77" s="115"/>
    </row>
    <row r="78" spans="3:8" ht="21.75" thickBot="1">
      <c r="C78" s="99"/>
      <c r="D78" s="100" t="s">
        <v>38</v>
      </c>
      <c r="E78" s="100"/>
      <c r="F78" s="116"/>
      <c r="G78" s="101"/>
      <c r="H78" s="98">
        <f>SUM(H72:H77)</f>
        <v>7293.07</v>
      </c>
    </row>
    <row r="79" spans="3:8">
      <c r="H79" s="5"/>
    </row>
    <row r="87" spans="1:12" ht="18.75">
      <c r="A87" s="27"/>
      <c r="B87" s="27"/>
    </row>
    <row r="88" spans="1:12">
      <c r="E88" s="5"/>
      <c r="F88" s="5"/>
      <c r="G88" s="5"/>
      <c r="H88" s="5"/>
      <c r="I88" s="5"/>
      <c r="J88" s="5"/>
    </row>
    <row r="89" spans="1:12" ht="23.25">
      <c r="E89" s="117"/>
      <c r="F89" s="77"/>
      <c r="G89" s="24"/>
      <c r="H89" s="24"/>
      <c r="I89" s="5"/>
      <c r="J89" s="5"/>
    </row>
    <row r="90" spans="1:12">
      <c r="E90" s="5"/>
      <c r="F90" s="5"/>
      <c r="G90" s="17"/>
      <c r="H90" s="17"/>
      <c r="I90" s="5"/>
      <c r="J90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8.75">
      <c r="A94" s="5"/>
      <c r="B94" s="117"/>
      <c r="C94" s="117"/>
      <c r="D94" s="5"/>
      <c r="E94" s="5"/>
      <c r="F94" s="5"/>
      <c r="G94" s="5"/>
      <c r="H94" s="5"/>
      <c r="I94" s="5"/>
      <c r="J94" s="5"/>
      <c r="K94" s="5"/>
      <c r="L94" s="5"/>
    </row>
    <row r="95" spans="1:12" ht="18.75">
      <c r="A95" s="5"/>
      <c r="B95" s="77"/>
      <c r="C95" s="77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118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118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18.75">
      <c r="A101" s="5"/>
      <c r="B101" s="77"/>
      <c r="C101" s="77"/>
      <c r="D101" s="77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17"/>
      <c r="C103" s="17"/>
      <c r="D103" s="5"/>
      <c r="E103" s="5"/>
      <c r="F103" s="5"/>
      <c r="G103" s="5"/>
      <c r="H103" s="5"/>
      <c r="I103" s="118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17"/>
      <c r="C105" s="17"/>
      <c r="D105" s="17"/>
      <c r="E105" s="17"/>
      <c r="F105" s="17"/>
      <c r="G105" s="5"/>
      <c r="H105" s="5"/>
      <c r="I105" s="118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118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17"/>
      <c r="C109" s="17"/>
      <c r="D109" s="5"/>
      <c r="E109" s="5"/>
      <c r="F109" s="5"/>
      <c r="G109" s="5"/>
      <c r="H109" s="5"/>
      <c r="I109" s="118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118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118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17"/>
      <c r="C114" s="17"/>
      <c r="D114" s="17"/>
      <c r="E114" s="5"/>
      <c r="F114" s="5"/>
      <c r="G114" s="5"/>
      <c r="H114" s="5"/>
      <c r="I114" s="118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118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17"/>
      <c r="C119" s="17"/>
      <c r="D119" s="17"/>
      <c r="E119" s="5"/>
      <c r="F119" s="5"/>
      <c r="G119" s="5"/>
      <c r="H119" s="5"/>
      <c r="I119" s="118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118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118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17"/>
      <c r="C124" s="17"/>
      <c r="D124" s="5"/>
      <c r="E124" s="5"/>
      <c r="F124" s="5"/>
      <c r="G124" s="5"/>
      <c r="H124" s="5"/>
      <c r="I124" s="118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118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119"/>
      <c r="J130" s="5"/>
      <c r="K130" s="120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19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</sheetData>
  <pageMargins left="0.7" right="0.7" top="0.75" bottom="0.75" header="0.3" footer="0.3"/>
  <pageSetup paperSize="9" scale="5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Tresorerie 2017</vt:lpstr>
      <vt:lpstr>Tresorerie 2018</vt:lpstr>
      <vt:lpstr>Tresorerie 2019</vt:lpstr>
      <vt:lpstr>Tresorerie 2020</vt:lpstr>
      <vt:lpstr>Tresorerie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francès</dc:creator>
  <cp:lastModifiedBy>francès</cp:lastModifiedBy>
  <cp:lastPrinted>2023-02-13T09:27:20Z</cp:lastPrinted>
  <dcterms:created xsi:type="dcterms:W3CDTF">2017-12-11T10:06:16Z</dcterms:created>
  <dcterms:modified xsi:type="dcterms:W3CDTF">2023-02-13T09:27:55Z</dcterms:modified>
</cp:coreProperties>
</file>